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det merit list" sheetId="1" r:id="rId1"/>
  </sheets>
  <definedNames/>
  <calcPr fullCalcOnLoad="1"/>
</workbook>
</file>

<file path=xl/sharedStrings.xml><?xml version="1.0" encoding="utf-8"?>
<sst xmlns="http://schemas.openxmlformats.org/spreadsheetml/2006/main" count="902" uniqueCount="303">
  <si>
    <t xml:space="preserve">Name </t>
  </si>
  <si>
    <t xml:space="preserve">Father Name </t>
  </si>
  <si>
    <t>Phone No.</t>
  </si>
  <si>
    <t>10th %</t>
  </si>
  <si>
    <t xml:space="preserve">Category </t>
  </si>
  <si>
    <t>Income</t>
  </si>
  <si>
    <t xml:space="preserve">Choices </t>
  </si>
  <si>
    <t>Remarks</t>
  </si>
  <si>
    <t>Deepanshi</t>
  </si>
  <si>
    <t>Vinod kashyap</t>
  </si>
  <si>
    <t>AIC</t>
  </si>
  <si>
    <t>CSE</t>
  </si>
  <si>
    <t>Electrical</t>
  </si>
  <si>
    <t>ECE</t>
  </si>
  <si>
    <t>Mechanical</t>
  </si>
  <si>
    <t>Hemant kumar</t>
  </si>
  <si>
    <t>Ajay Kumar Sharma</t>
  </si>
  <si>
    <t>HOGC</t>
  </si>
  <si>
    <t>Civil</t>
  </si>
  <si>
    <t>Khushboo Parmar</t>
  </si>
  <si>
    <t>Dharmendra singh</t>
  </si>
  <si>
    <t xml:space="preserve">Automobile </t>
  </si>
  <si>
    <t>Adarsh Kumar</t>
  </si>
  <si>
    <t>Surendra Prasad Das</t>
  </si>
  <si>
    <t>Manjeet Jangid</t>
  </si>
  <si>
    <t>Anil Kumar</t>
  </si>
  <si>
    <t>Auto</t>
  </si>
  <si>
    <t>Civil.</t>
  </si>
  <si>
    <t>Pravan Rautela</t>
  </si>
  <si>
    <t>Devender Rautela</t>
  </si>
  <si>
    <t>Sunu Kumar</t>
  </si>
  <si>
    <t>Shushil sahu</t>
  </si>
  <si>
    <t>Saif Ali Khan</t>
  </si>
  <si>
    <t>Nisar</t>
  </si>
  <si>
    <t>BCA</t>
  </si>
  <si>
    <t>Ankur</t>
  </si>
  <si>
    <t>Balwant Singh</t>
  </si>
  <si>
    <t>SC</t>
  </si>
  <si>
    <t>Rahul Yadav</t>
  </si>
  <si>
    <t>Malkhan</t>
  </si>
  <si>
    <t>BCB</t>
  </si>
  <si>
    <t>Hemant Bodwal</t>
  </si>
  <si>
    <t>Bhupender kumar</t>
  </si>
  <si>
    <t>Tool&amp;die</t>
  </si>
  <si>
    <t>Ankit Dubey</t>
  </si>
  <si>
    <t>Arun Dubey</t>
  </si>
  <si>
    <t>Mohit Upadhyay</t>
  </si>
  <si>
    <t>Yugul Upadhyay</t>
  </si>
  <si>
    <t>Mechnaical</t>
  </si>
  <si>
    <t>Ashish Yadav</t>
  </si>
  <si>
    <t>Dinesh Yadav</t>
  </si>
  <si>
    <t>Ujjwal Kumar</t>
  </si>
  <si>
    <t>Narendra Kumar</t>
  </si>
  <si>
    <t>Umang Dagar</t>
  </si>
  <si>
    <t>Rishi Prakash Dagar</t>
  </si>
  <si>
    <t>Sachin Kumar</t>
  </si>
  <si>
    <t>Mohd. Hussain</t>
  </si>
  <si>
    <t>Nijamuddin</t>
  </si>
  <si>
    <t>Shiva</t>
  </si>
  <si>
    <t>Rajendra</t>
  </si>
  <si>
    <t>Priyanshu Saraswat</t>
  </si>
  <si>
    <t>Ravikant Saraswat</t>
  </si>
  <si>
    <t>Sachin Sharma</t>
  </si>
  <si>
    <t>Satish Kumar</t>
  </si>
  <si>
    <t>Me(Tool&amp;Die)</t>
  </si>
  <si>
    <t>Deepak Kumar</t>
  </si>
  <si>
    <t>Anil Yadav</t>
  </si>
  <si>
    <t>Vasudev Vats</t>
  </si>
  <si>
    <t>Jitendra Sharma</t>
  </si>
  <si>
    <t>Rajnish Kumar</t>
  </si>
  <si>
    <t>Shyam Sunder Kumar Yadav</t>
  </si>
  <si>
    <t>Naitik Chahal</t>
  </si>
  <si>
    <t>Manoj Kumar</t>
  </si>
  <si>
    <t>Vivek Agrahari</t>
  </si>
  <si>
    <t>Junaid Ahmad</t>
  </si>
  <si>
    <t>Jaikam</t>
  </si>
  <si>
    <t>MD Afroj Alam</t>
  </si>
  <si>
    <t>Md ilyas</t>
  </si>
  <si>
    <t>Nikhil Tiwari</t>
  </si>
  <si>
    <t>Umapati Tiwari</t>
  </si>
  <si>
    <t>Sahil</t>
  </si>
  <si>
    <t>Sushma Kumari</t>
  </si>
  <si>
    <t>Mahendra Singh</t>
  </si>
  <si>
    <t>OBC</t>
  </si>
  <si>
    <t>Rekha Kumari</t>
  </si>
  <si>
    <t>Durgesh Kumar</t>
  </si>
  <si>
    <t>Rohtash Kumar</t>
  </si>
  <si>
    <t>Rakesh Kumar</t>
  </si>
  <si>
    <t>MD Aman Ullah</t>
  </si>
  <si>
    <t>MD Saied Alam</t>
  </si>
  <si>
    <t>Vishal</t>
  </si>
  <si>
    <t>Randeep</t>
  </si>
  <si>
    <t>Omprakash Singh</t>
  </si>
  <si>
    <t>Ranjeet</t>
  </si>
  <si>
    <t>Naval Kishor</t>
  </si>
  <si>
    <t>Chander Prakash</t>
  </si>
  <si>
    <t>Meghshyam</t>
  </si>
  <si>
    <t>Aakash</t>
  </si>
  <si>
    <t>Raj Kumar</t>
  </si>
  <si>
    <t>Prem</t>
  </si>
  <si>
    <t>Akhlesh Kumar Roy</t>
  </si>
  <si>
    <t>Tarun Yadav</t>
  </si>
  <si>
    <t>Devender Yadav</t>
  </si>
  <si>
    <t>Deepanshu</t>
  </si>
  <si>
    <t>Naman Bansal</t>
  </si>
  <si>
    <t>Krishan Mohan Bansal</t>
  </si>
  <si>
    <t>Lakshay Singh</t>
  </si>
  <si>
    <t>Jaibir Singh</t>
  </si>
  <si>
    <t>Sandeep Kumar</t>
  </si>
  <si>
    <t>Prahlad Singh</t>
  </si>
  <si>
    <t>BC</t>
  </si>
  <si>
    <t>Tanush Sharma</t>
  </si>
  <si>
    <t>Arun Sharma</t>
  </si>
  <si>
    <t>Ajeet Mani</t>
  </si>
  <si>
    <t>Sanjay Mani</t>
  </si>
  <si>
    <t>Rohit Raj</t>
  </si>
  <si>
    <t>Nand Kishor Prasad</t>
  </si>
  <si>
    <t>Siya Ram Sah</t>
  </si>
  <si>
    <t xml:space="preserve">Aman Kumar Verma </t>
  </si>
  <si>
    <t>Manoj Kumar Verma</t>
  </si>
  <si>
    <t>Me(tool&amp;Die)</t>
  </si>
  <si>
    <t>Ravidutt Gogoria</t>
  </si>
  <si>
    <t>Ramesh Chand</t>
  </si>
  <si>
    <t>Rashmi Kumari</t>
  </si>
  <si>
    <t>Rakshpal</t>
  </si>
  <si>
    <t>Hariom kumar Singh</t>
  </si>
  <si>
    <t xml:space="preserve">Marksheet not attached </t>
  </si>
  <si>
    <t>Gaurav Shekhar</t>
  </si>
  <si>
    <t xml:space="preserve">10+2(ART) Failed in science in 10th </t>
  </si>
  <si>
    <t>Ankit Kumar</t>
  </si>
  <si>
    <t>Ashok Kumar Patel</t>
  </si>
  <si>
    <t>Dishant Tomer</t>
  </si>
  <si>
    <t>Ajeet Tomar</t>
  </si>
  <si>
    <t>Tarun Sharma</t>
  </si>
  <si>
    <t>Yogender</t>
  </si>
  <si>
    <t>Sagar</t>
  </si>
  <si>
    <t>Virender Kumar</t>
  </si>
  <si>
    <t>Nitish Bhardwaj</t>
  </si>
  <si>
    <t>Harish Kumar</t>
  </si>
  <si>
    <t>Chandan Kumar</t>
  </si>
  <si>
    <t>Aashish Singh</t>
  </si>
  <si>
    <t>Mahesh Singh</t>
  </si>
  <si>
    <t>Vicky Kumar</t>
  </si>
  <si>
    <t>Ramesh Chaudhary</t>
  </si>
  <si>
    <t>Suraj Kumar</t>
  </si>
  <si>
    <t>Akhilesh Kumar Singh</t>
  </si>
  <si>
    <t>Ashish Singh</t>
  </si>
  <si>
    <t>Randhir Singh</t>
  </si>
  <si>
    <t xml:space="preserve">Ajay </t>
  </si>
  <si>
    <t>Dinesh</t>
  </si>
  <si>
    <t>Anoj Kumar</t>
  </si>
  <si>
    <t>Doman Yadav</t>
  </si>
  <si>
    <t>Hitesh Pawar</t>
  </si>
  <si>
    <t>Mukesh Singh</t>
  </si>
  <si>
    <t>Saurav Singh</t>
  </si>
  <si>
    <t>Sohan Singh</t>
  </si>
  <si>
    <t>Kundan Kumar</t>
  </si>
  <si>
    <t>Ram Prawesh Yadav</t>
  </si>
  <si>
    <t>Pooja Kumari</t>
  </si>
  <si>
    <t>Dipnarayan Yadav</t>
  </si>
  <si>
    <t>Harsh</t>
  </si>
  <si>
    <t>Ramphool</t>
  </si>
  <si>
    <t>Pushpa Kumari</t>
  </si>
  <si>
    <t>Deepnarayan Yadav</t>
  </si>
  <si>
    <t>Naveen Tanwar</t>
  </si>
  <si>
    <t>Sher Singh</t>
  </si>
  <si>
    <t xml:space="preserve">SC </t>
  </si>
  <si>
    <t>Shiv Kumar</t>
  </si>
  <si>
    <t>Prashuram Sahani</t>
  </si>
  <si>
    <t>10+2 Medical</t>
  </si>
  <si>
    <t>Anmol Perswal</t>
  </si>
  <si>
    <t>Jagdish Singh</t>
  </si>
  <si>
    <t>Mosim Khan</t>
  </si>
  <si>
    <t xml:space="preserve">Mohd Shokeen </t>
  </si>
  <si>
    <t>Bhupesh Kumar</t>
  </si>
  <si>
    <t>Mr. Parmal Singh</t>
  </si>
  <si>
    <t>Rohit  Singh</t>
  </si>
  <si>
    <t xml:space="preserve">Ombir </t>
  </si>
  <si>
    <t>Surender</t>
  </si>
  <si>
    <t xml:space="preserve">BCA </t>
  </si>
  <si>
    <t>Piyush</t>
  </si>
  <si>
    <t>Horam Yadav</t>
  </si>
  <si>
    <t>Ritu Raj</t>
  </si>
  <si>
    <t>Mr. Nand Kishore</t>
  </si>
  <si>
    <t>Manish Raj</t>
  </si>
  <si>
    <t>Ratan Kumar Singh</t>
  </si>
  <si>
    <t>Mr Dharambir</t>
  </si>
  <si>
    <t>Ajit</t>
  </si>
  <si>
    <t xml:space="preserve">Sahil </t>
  </si>
  <si>
    <t>Kishan Upadhyay</t>
  </si>
  <si>
    <t>Santosh Upadhyay</t>
  </si>
  <si>
    <t xml:space="preserve">Mahesh Kumar </t>
  </si>
  <si>
    <t>Shamsher Singh Yadav</t>
  </si>
  <si>
    <t>Abhinav saini</t>
  </si>
  <si>
    <t>Suresh Kumar</t>
  </si>
  <si>
    <t>Devesh Kumar Chauhan</t>
  </si>
  <si>
    <t>Raj Kumar Singh Chauhan</t>
  </si>
  <si>
    <t xml:space="preserve">Auto </t>
  </si>
  <si>
    <t xml:space="preserve">Sonu Verma </t>
  </si>
  <si>
    <t>Kailash</t>
  </si>
  <si>
    <t>Sundeshwer Ram</t>
  </si>
  <si>
    <t>Sourav</t>
  </si>
  <si>
    <t>Ashok Kumar</t>
  </si>
  <si>
    <t>Manohar Lal</t>
  </si>
  <si>
    <t>Nitin Kumar Shakya</t>
  </si>
  <si>
    <t>Shyampal Shakya</t>
  </si>
  <si>
    <t>Upendra Yadav</t>
  </si>
  <si>
    <t>Deepak Sain</t>
  </si>
  <si>
    <t>Pappu Ram Sain</t>
  </si>
  <si>
    <t xml:space="preserve">Sumit Chopra </t>
  </si>
  <si>
    <t>Dalbir Singh</t>
  </si>
  <si>
    <t>Amit Chopra</t>
  </si>
  <si>
    <t xml:space="preserve">Jyoti </t>
  </si>
  <si>
    <t>Rajesh Kumar</t>
  </si>
  <si>
    <t>Rohit</t>
  </si>
  <si>
    <t>Harkesh</t>
  </si>
  <si>
    <t>Ankit yadav</t>
  </si>
  <si>
    <t>Rakesh Yadav</t>
  </si>
  <si>
    <t>Lalbabu Ray</t>
  </si>
  <si>
    <t xml:space="preserve">Rakesh </t>
  </si>
  <si>
    <t>Sonam Singh</t>
  </si>
  <si>
    <t xml:space="preserve">Arvind Kumar Singh </t>
  </si>
  <si>
    <t>Mukesh</t>
  </si>
  <si>
    <t>Late. Sher Singh</t>
  </si>
  <si>
    <t>Suhana Singh</t>
  </si>
  <si>
    <t>Dinesh Kumar</t>
  </si>
  <si>
    <t>Sant Ram</t>
  </si>
  <si>
    <t>Devender Dhariwal</t>
  </si>
  <si>
    <t>Bijender</t>
  </si>
  <si>
    <t>Failed In English</t>
  </si>
  <si>
    <t>10+2 in Commerce</t>
  </si>
  <si>
    <t>Manmohan Singh</t>
  </si>
  <si>
    <t>Suresh Kumar Singh</t>
  </si>
  <si>
    <t>Shashi Khosya</t>
  </si>
  <si>
    <t>Deepak</t>
  </si>
  <si>
    <t>Shaurya</t>
  </si>
  <si>
    <t>Arun Kumar</t>
  </si>
  <si>
    <t>Varun Gupta</t>
  </si>
  <si>
    <t>Pankaj Gupta</t>
  </si>
  <si>
    <t>Mohd Majid</t>
  </si>
  <si>
    <t>Mohit Kumar</t>
  </si>
  <si>
    <t>Deshraj Yadav</t>
  </si>
  <si>
    <t>10+2 in Arts</t>
  </si>
  <si>
    <t>Narender Kumar</t>
  </si>
  <si>
    <t>Dikshant</t>
  </si>
  <si>
    <t>Amar Singh</t>
  </si>
  <si>
    <t>Naveen Chand</t>
  </si>
  <si>
    <t>Santosh Chand</t>
  </si>
  <si>
    <t>Rohan Khanna</t>
  </si>
  <si>
    <t>Pawan Kumar</t>
  </si>
  <si>
    <t xml:space="preserve">Aman </t>
  </si>
  <si>
    <t>Virender</t>
  </si>
  <si>
    <t>Abhishek Kumar</t>
  </si>
  <si>
    <t>Mahender</t>
  </si>
  <si>
    <t>Doubt In 10th</t>
  </si>
  <si>
    <t>Harsh Kumar</t>
  </si>
  <si>
    <t>Tejpal</t>
  </si>
  <si>
    <t>Mohd.Bilal</t>
  </si>
  <si>
    <t>Mohd. Faruk</t>
  </si>
  <si>
    <t xml:space="preserve">Mukul </t>
  </si>
  <si>
    <t>Tilak Raj</t>
  </si>
  <si>
    <t xml:space="preserve">Amit Dubey </t>
  </si>
  <si>
    <t>Hariom Dubey</t>
  </si>
  <si>
    <t>Raju</t>
  </si>
  <si>
    <t>Kanwal Singh</t>
  </si>
  <si>
    <t>Shubham Yadav</t>
  </si>
  <si>
    <t>Suraj Pal Yadav</t>
  </si>
  <si>
    <t>Akash Dubey</t>
  </si>
  <si>
    <t>Vishwanath Dubey</t>
  </si>
  <si>
    <t>Prakash Chander Agrahari</t>
  </si>
  <si>
    <t>Anurag Sharma</t>
  </si>
  <si>
    <t>Vinay Kumar</t>
  </si>
  <si>
    <t>Lalit</t>
  </si>
  <si>
    <t>Krishna</t>
  </si>
  <si>
    <t>Ved Prakash</t>
  </si>
  <si>
    <t>Romish Pal</t>
  </si>
  <si>
    <t>Surender Pal</t>
  </si>
  <si>
    <t>10th (FAIL IN Math)</t>
  </si>
  <si>
    <t>Sunny Dhariwal</t>
  </si>
  <si>
    <t>Inderpal</t>
  </si>
  <si>
    <t>Vibha Kumari</t>
  </si>
  <si>
    <t>Kameshwar Prasad</t>
  </si>
  <si>
    <t xml:space="preserve">Himanshu Yadav </t>
  </si>
  <si>
    <t>Santroop Yadav</t>
  </si>
  <si>
    <t xml:space="preserve">Angad Yadav </t>
  </si>
  <si>
    <t>Rambachan Yadav</t>
  </si>
  <si>
    <t xml:space="preserve">Neeraj </t>
  </si>
  <si>
    <t>Kishore</t>
  </si>
  <si>
    <t xml:space="preserve">Ankit Yadav </t>
  </si>
  <si>
    <t>Umesh Yadav</t>
  </si>
  <si>
    <t>Haseen</t>
  </si>
  <si>
    <t>Sandeep</t>
  </si>
  <si>
    <t>Sakaruddin</t>
  </si>
  <si>
    <t>Mahabir</t>
  </si>
  <si>
    <t>Niranjan</t>
  </si>
  <si>
    <t>Govind Shourya</t>
  </si>
  <si>
    <t>Ram Prasad Shourya</t>
  </si>
  <si>
    <t>Laxman Shah</t>
  </si>
  <si>
    <t>Surender Singh</t>
  </si>
  <si>
    <t>FORM NO</t>
  </si>
  <si>
    <t>MERIT NO</t>
  </si>
  <si>
    <t>DET-2020(OPEN COUNSELLING 05.11.2020)</t>
  </si>
  <si>
    <t>Mech(T&amp;D)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</si>
</sst>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7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8.00390625" style="0" customWidth="1"/>
    <col min="2" max="2" width="6.8515625" style="21" customWidth="1"/>
    <col min="3" max="3" width="12.8515625" style="1" customWidth="1"/>
    <col min="4" max="4" width="14.00390625" style="1" bestFit="1" customWidth="1"/>
    <col min="5" max="5" width="11.00390625" style="0" bestFit="1" customWidth="1"/>
    <col min="6" max="6" width="6.8515625" style="20" bestFit="1" customWidth="1"/>
    <col min="7" max="7" width="7.57421875" style="0" customWidth="1"/>
    <col min="8" max="8" width="5.7109375" style="0" customWidth="1"/>
    <col min="9" max="9" width="10.421875" style="0" customWidth="1"/>
    <col min="10" max="10" width="12.8515625" style="0" customWidth="1"/>
    <col min="11" max="11" width="11.28125" style="0" customWidth="1"/>
    <col min="12" max="12" width="11.7109375" style="0" customWidth="1"/>
    <col min="13" max="13" width="10.421875" style="0" customWidth="1"/>
    <col min="14" max="14" width="11.421875" style="0" customWidth="1"/>
    <col min="15" max="15" width="13.7109375" style="0" bestFit="1" customWidth="1"/>
    <col min="16" max="16" width="17.421875" style="1" bestFit="1" customWidth="1"/>
  </cols>
  <sheetData>
    <row r="1" spans="1:16" ht="28.5" customHeight="1">
      <c r="A1" s="46" t="s">
        <v>301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43" customFormat="1" ht="25.5" customHeight="1">
      <c r="A2" s="53" t="s">
        <v>300</v>
      </c>
      <c r="B2" s="49" t="s">
        <v>299</v>
      </c>
      <c r="C2" s="51" t="s">
        <v>0</v>
      </c>
      <c r="D2" s="51" t="s">
        <v>1</v>
      </c>
      <c r="E2" s="48" t="s">
        <v>2</v>
      </c>
      <c r="F2" s="52" t="s">
        <v>3</v>
      </c>
      <c r="G2" s="48" t="s">
        <v>4</v>
      </c>
      <c r="H2" s="48" t="s">
        <v>5</v>
      </c>
      <c r="I2" s="50" t="s">
        <v>6</v>
      </c>
      <c r="J2" s="50"/>
      <c r="K2" s="50"/>
      <c r="L2" s="50"/>
      <c r="M2" s="50"/>
      <c r="N2" s="50"/>
      <c r="O2" s="50"/>
      <c r="P2" s="51" t="s">
        <v>7</v>
      </c>
    </row>
    <row r="3" spans="1:16" ht="29.25" customHeight="1">
      <c r="A3" s="54"/>
      <c r="B3" s="49"/>
      <c r="C3" s="51"/>
      <c r="D3" s="51"/>
      <c r="E3" s="48"/>
      <c r="F3" s="52"/>
      <c r="G3" s="48"/>
      <c r="H3" s="48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51"/>
    </row>
    <row r="4" spans="1:16" ht="28.5">
      <c r="A4" s="16">
        <v>1</v>
      </c>
      <c r="B4" s="25">
        <v>5</v>
      </c>
      <c r="C4" s="14" t="s">
        <v>24</v>
      </c>
      <c r="D4" s="14" t="s">
        <v>25</v>
      </c>
      <c r="E4" s="13">
        <v>6367624874</v>
      </c>
      <c r="F4" s="15">
        <v>91.2</v>
      </c>
      <c r="G4" s="13" t="s">
        <v>10</v>
      </c>
      <c r="H4" s="13"/>
      <c r="I4" s="13" t="s">
        <v>14</v>
      </c>
      <c r="J4" s="13" t="s">
        <v>26</v>
      </c>
      <c r="K4" s="13" t="s">
        <v>12</v>
      </c>
      <c r="L4" s="13" t="s">
        <v>13</v>
      </c>
      <c r="M4" s="13" t="s">
        <v>11</v>
      </c>
      <c r="N4" s="13" t="s">
        <v>27</v>
      </c>
      <c r="O4" s="13"/>
      <c r="P4" s="14"/>
    </row>
    <row r="5" spans="1:16" ht="28.5">
      <c r="A5" s="16">
        <v>2</v>
      </c>
      <c r="B5" s="25">
        <v>79</v>
      </c>
      <c r="C5" s="14" t="s">
        <v>158</v>
      </c>
      <c r="D5" s="14" t="s">
        <v>159</v>
      </c>
      <c r="E5" s="7">
        <v>9934912065</v>
      </c>
      <c r="F5" s="15">
        <f>444/5</f>
        <v>88.8</v>
      </c>
      <c r="G5" s="13" t="s">
        <v>83</v>
      </c>
      <c r="H5" s="13"/>
      <c r="I5" s="7" t="s">
        <v>14</v>
      </c>
      <c r="J5" s="13" t="s">
        <v>12</v>
      </c>
      <c r="K5" s="13" t="s">
        <v>18</v>
      </c>
      <c r="L5" s="13" t="s">
        <v>11</v>
      </c>
      <c r="M5" s="13"/>
      <c r="N5" s="13"/>
      <c r="O5" s="13"/>
      <c r="P5" s="14"/>
    </row>
    <row r="6" spans="1:16" ht="14.25">
      <c r="A6" s="16">
        <v>3</v>
      </c>
      <c r="B6" s="24">
        <v>168</v>
      </c>
      <c r="C6" s="10" t="s">
        <v>290</v>
      </c>
      <c r="D6" s="10" t="s">
        <v>292</v>
      </c>
      <c r="E6" s="3">
        <v>8295045386</v>
      </c>
      <c r="F6" s="16">
        <v>88.6</v>
      </c>
      <c r="G6" s="3" t="s">
        <v>40</v>
      </c>
      <c r="H6" s="3">
        <v>80000</v>
      </c>
      <c r="I6" s="3" t="s">
        <v>18</v>
      </c>
      <c r="J6" s="3" t="s">
        <v>14</v>
      </c>
      <c r="K6" s="3"/>
      <c r="L6" s="3"/>
      <c r="M6" s="3"/>
      <c r="N6" s="3"/>
      <c r="O6" s="3"/>
      <c r="P6" s="10"/>
    </row>
    <row r="7" spans="1:16" ht="28.5">
      <c r="A7" s="16">
        <v>4</v>
      </c>
      <c r="B7" s="25">
        <v>52</v>
      </c>
      <c r="C7" s="14" t="s">
        <v>108</v>
      </c>
      <c r="D7" s="6" t="s">
        <v>109</v>
      </c>
      <c r="E7" s="13">
        <v>7015047945</v>
      </c>
      <c r="F7" s="17">
        <v>88.4</v>
      </c>
      <c r="G7" s="13" t="s">
        <v>83</v>
      </c>
      <c r="H7" s="13"/>
      <c r="I7" s="7" t="s">
        <v>12</v>
      </c>
      <c r="J7" s="13" t="s">
        <v>14</v>
      </c>
      <c r="K7" s="13" t="s">
        <v>13</v>
      </c>
      <c r="L7" s="13" t="s">
        <v>11</v>
      </c>
      <c r="M7" s="13" t="s">
        <v>26</v>
      </c>
      <c r="N7" s="13" t="s">
        <v>27</v>
      </c>
      <c r="O7" s="13"/>
      <c r="P7" s="14"/>
    </row>
    <row r="8" spans="1:16" ht="43.5">
      <c r="A8" s="16">
        <v>5</v>
      </c>
      <c r="B8" s="24">
        <v>155</v>
      </c>
      <c r="C8" s="10" t="s">
        <v>73</v>
      </c>
      <c r="D8" s="10" t="s">
        <v>269</v>
      </c>
      <c r="E8" s="12">
        <v>7880742033</v>
      </c>
      <c r="F8" s="18">
        <v>87.4</v>
      </c>
      <c r="G8" s="12" t="s">
        <v>10</v>
      </c>
      <c r="H8" s="3"/>
      <c r="I8" s="12" t="s">
        <v>12</v>
      </c>
      <c r="J8" s="3"/>
      <c r="K8" s="3"/>
      <c r="L8" s="3"/>
      <c r="M8" s="3"/>
      <c r="N8" s="3"/>
      <c r="O8" s="3"/>
      <c r="P8" s="10"/>
    </row>
    <row r="9" spans="1:16" ht="14.25">
      <c r="A9" s="16">
        <v>6</v>
      </c>
      <c r="B9" s="24">
        <v>158</v>
      </c>
      <c r="C9" s="10" t="s">
        <v>273</v>
      </c>
      <c r="D9" s="10" t="s">
        <v>274</v>
      </c>
      <c r="E9" s="12">
        <v>9910394749</v>
      </c>
      <c r="F9" s="16">
        <v>87</v>
      </c>
      <c r="G9" s="12" t="s">
        <v>37</v>
      </c>
      <c r="H9" s="3">
        <v>200000</v>
      </c>
      <c r="I9" s="12" t="s">
        <v>12</v>
      </c>
      <c r="J9" s="12" t="s">
        <v>18</v>
      </c>
      <c r="K9" s="3"/>
      <c r="L9" s="3"/>
      <c r="M9" s="3"/>
      <c r="N9" s="3"/>
      <c r="O9" s="3"/>
      <c r="P9" s="10"/>
    </row>
    <row r="10" spans="1:16" ht="14.25">
      <c r="A10" s="16">
        <v>7</v>
      </c>
      <c r="B10" s="25">
        <v>64</v>
      </c>
      <c r="C10" s="14" t="s">
        <v>135</v>
      </c>
      <c r="D10" s="14" t="s">
        <v>136</v>
      </c>
      <c r="E10" s="7">
        <v>8307848439</v>
      </c>
      <c r="F10" s="15">
        <f>9*9.5</f>
        <v>85.5</v>
      </c>
      <c r="G10" s="7" t="s">
        <v>17</v>
      </c>
      <c r="H10" s="13"/>
      <c r="I10" s="7" t="s">
        <v>12</v>
      </c>
      <c r="J10" s="13" t="s">
        <v>64</v>
      </c>
      <c r="K10" s="7" t="s">
        <v>18</v>
      </c>
      <c r="L10" s="13" t="s">
        <v>14</v>
      </c>
      <c r="M10" s="13"/>
      <c r="N10" s="13"/>
      <c r="O10" s="13"/>
      <c r="P10" s="14"/>
    </row>
    <row r="11" spans="1:16" ht="28.5">
      <c r="A11" s="16">
        <v>8</v>
      </c>
      <c r="B11" s="24">
        <v>171</v>
      </c>
      <c r="C11" s="10" t="s">
        <v>295</v>
      </c>
      <c r="D11" s="10" t="s">
        <v>296</v>
      </c>
      <c r="E11" s="12">
        <v>8168784151</v>
      </c>
      <c r="F11" s="18">
        <v>84.6</v>
      </c>
      <c r="G11" s="12" t="s">
        <v>37</v>
      </c>
      <c r="H11" s="12">
        <v>100000</v>
      </c>
      <c r="I11" s="12" t="s">
        <v>11</v>
      </c>
      <c r="J11" s="3" t="s">
        <v>14</v>
      </c>
      <c r="K11" s="12" t="s">
        <v>120</v>
      </c>
      <c r="L11" s="12" t="s">
        <v>12</v>
      </c>
      <c r="M11" s="12" t="s">
        <v>26</v>
      </c>
      <c r="N11" s="12" t="s">
        <v>18</v>
      </c>
      <c r="O11" s="12" t="s">
        <v>13</v>
      </c>
      <c r="P11" s="10"/>
    </row>
    <row r="12" spans="1:16" ht="14.25">
      <c r="A12" s="16">
        <v>9</v>
      </c>
      <c r="B12" s="25">
        <v>67</v>
      </c>
      <c r="C12" s="14" t="s">
        <v>140</v>
      </c>
      <c r="D12" s="14" t="s">
        <v>141</v>
      </c>
      <c r="E12" s="7">
        <v>9991241495</v>
      </c>
      <c r="F12" s="15">
        <v>84.2</v>
      </c>
      <c r="G12" s="7" t="s">
        <v>17</v>
      </c>
      <c r="H12" s="13"/>
      <c r="I12" s="7" t="s">
        <v>11</v>
      </c>
      <c r="J12" s="13" t="s">
        <v>12</v>
      </c>
      <c r="K12" s="7" t="s">
        <v>14</v>
      </c>
      <c r="L12" s="13" t="s">
        <v>13</v>
      </c>
      <c r="M12" s="7" t="s">
        <v>26</v>
      </c>
      <c r="N12" s="13"/>
      <c r="O12" s="13"/>
      <c r="P12" s="14"/>
    </row>
    <row r="13" spans="1:16" ht="14.25">
      <c r="A13" s="16">
        <v>10</v>
      </c>
      <c r="B13" s="25">
        <v>100</v>
      </c>
      <c r="C13" s="14" t="s">
        <v>188</v>
      </c>
      <c r="D13" s="14" t="s">
        <v>98</v>
      </c>
      <c r="E13" s="7">
        <v>8901416183</v>
      </c>
      <c r="F13" s="15">
        <v>84</v>
      </c>
      <c r="G13" s="13" t="s">
        <v>40</v>
      </c>
      <c r="H13" s="13">
        <v>100000</v>
      </c>
      <c r="I13" s="7" t="s">
        <v>14</v>
      </c>
      <c r="J13" s="13" t="s">
        <v>26</v>
      </c>
      <c r="K13" s="13"/>
      <c r="L13" s="13"/>
      <c r="M13" s="13"/>
      <c r="N13" s="13"/>
      <c r="O13" s="13"/>
      <c r="P13" s="14"/>
    </row>
    <row r="14" spans="1:16" ht="14.25">
      <c r="A14" s="16">
        <v>11</v>
      </c>
      <c r="B14" s="25">
        <v>96</v>
      </c>
      <c r="C14" s="14" t="s">
        <v>87</v>
      </c>
      <c r="D14" s="14" t="s">
        <v>186</v>
      </c>
      <c r="E14" s="7">
        <v>8708321643</v>
      </c>
      <c r="F14" s="15">
        <v>83.4</v>
      </c>
      <c r="G14" s="13" t="s">
        <v>17</v>
      </c>
      <c r="H14" s="13">
        <v>250000</v>
      </c>
      <c r="I14" s="7" t="s">
        <v>14</v>
      </c>
      <c r="J14" s="13" t="s">
        <v>18</v>
      </c>
      <c r="K14" s="13" t="s">
        <v>26</v>
      </c>
      <c r="L14" s="13" t="s">
        <v>12</v>
      </c>
      <c r="M14" s="13"/>
      <c r="N14" s="13"/>
      <c r="O14" s="13"/>
      <c r="P14" s="14"/>
    </row>
    <row r="15" spans="1:16" ht="28.5">
      <c r="A15" s="16">
        <v>12</v>
      </c>
      <c r="B15" s="25">
        <v>19</v>
      </c>
      <c r="C15" s="14" t="s">
        <v>56</v>
      </c>
      <c r="D15" s="14" t="s">
        <v>57</v>
      </c>
      <c r="E15" s="13">
        <v>9817545686</v>
      </c>
      <c r="F15" s="15">
        <v>83</v>
      </c>
      <c r="G15" s="13" t="s">
        <v>40</v>
      </c>
      <c r="H15" s="13">
        <v>90000</v>
      </c>
      <c r="I15" s="13" t="s">
        <v>18</v>
      </c>
      <c r="J15" s="13"/>
      <c r="K15" s="13"/>
      <c r="L15" s="13"/>
      <c r="M15" s="13"/>
      <c r="N15" s="13"/>
      <c r="O15" s="13"/>
      <c r="P15" s="14"/>
    </row>
    <row r="16" spans="1:16" ht="28.5">
      <c r="A16" s="16">
        <v>13</v>
      </c>
      <c r="B16" s="25">
        <v>48</v>
      </c>
      <c r="C16" s="14" t="s">
        <v>101</v>
      </c>
      <c r="D16" s="6" t="s">
        <v>102</v>
      </c>
      <c r="E16" s="13">
        <v>9717471956</v>
      </c>
      <c r="F16" s="15">
        <v>81.4</v>
      </c>
      <c r="G16" s="13" t="s">
        <v>40</v>
      </c>
      <c r="H16" s="13">
        <v>50000</v>
      </c>
      <c r="I16" s="7" t="s">
        <v>12</v>
      </c>
      <c r="J16" s="13" t="s">
        <v>11</v>
      </c>
      <c r="K16" s="13" t="s">
        <v>14</v>
      </c>
      <c r="L16" s="13" t="s">
        <v>18</v>
      </c>
      <c r="M16" s="13" t="s">
        <v>26</v>
      </c>
      <c r="N16" s="13"/>
      <c r="O16" s="13"/>
      <c r="P16" s="14"/>
    </row>
    <row r="17" spans="1:16" ht="14.25">
      <c r="A17" s="16">
        <v>14</v>
      </c>
      <c r="B17" s="24">
        <v>149</v>
      </c>
      <c r="C17" s="10" t="s">
        <v>257</v>
      </c>
      <c r="D17" s="10" t="s">
        <v>258</v>
      </c>
      <c r="E17" s="10">
        <v>8053851730</v>
      </c>
      <c r="F17" s="16">
        <v>80.6</v>
      </c>
      <c r="G17" s="3" t="s">
        <v>34</v>
      </c>
      <c r="H17" s="3"/>
      <c r="I17" s="3" t="s">
        <v>11</v>
      </c>
      <c r="J17" s="3" t="s">
        <v>18</v>
      </c>
      <c r="K17" s="3" t="s">
        <v>14</v>
      </c>
      <c r="L17" s="3" t="s">
        <v>13</v>
      </c>
      <c r="M17" s="3"/>
      <c r="N17" s="3"/>
      <c r="O17" s="3"/>
      <c r="P17" s="10"/>
    </row>
    <row r="18" spans="1:16" ht="28.5">
      <c r="A18" s="16">
        <v>15</v>
      </c>
      <c r="B18" s="25">
        <v>57</v>
      </c>
      <c r="C18" s="14" t="s">
        <v>127</v>
      </c>
      <c r="D18" s="6" t="s">
        <v>117</v>
      </c>
      <c r="E18" s="13">
        <v>9430264982</v>
      </c>
      <c r="F18" s="15">
        <f>402/5</f>
        <v>80.4</v>
      </c>
      <c r="G18" s="13" t="s">
        <v>10</v>
      </c>
      <c r="H18" s="13"/>
      <c r="I18" s="13" t="s">
        <v>14</v>
      </c>
      <c r="J18" s="13"/>
      <c r="K18" s="13"/>
      <c r="L18" s="13"/>
      <c r="M18" s="13"/>
      <c r="N18" s="13"/>
      <c r="O18" s="13"/>
      <c r="P18" s="14"/>
    </row>
    <row r="19" spans="1:16" ht="14.25">
      <c r="A19" s="16">
        <v>16</v>
      </c>
      <c r="B19" s="25">
        <v>9</v>
      </c>
      <c r="C19" s="14" t="s">
        <v>32</v>
      </c>
      <c r="D19" s="14" t="s">
        <v>33</v>
      </c>
      <c r="E19" s="13">
        <v>9813581545</v>
      </c>
      <c r="F19" s="15">
        <v>80.2</v>
      </c>
      <c r="G19" s="13" t="s">
        <v>40</v>
      </c>
      <c r="H19" s="13">
        <v>60000</v>
      </c>
      <c r="I19" s="13" t="s">
        <v>18</v>
      </c>
      <c r="J19" s="13" t="s">
        <v>14</v>
      </c>
      <c r="K19" s="13" t="s">
        <v>13</v>
      </c>
      <c r="L19" s="13" t="s">
        <v>11</v>
      </c>
      <c r="M19" s="13"/>
      <c r="N19" s="13"/>
      <c r="O19" s="13"/>
      <c r="P19" s="14"/>
    </row>
    <row r="20" spans="1:16" ht="14.25">
      <c r="A20" s="16">
        <v>17</v>
      </c>
      <c r="B20" s="25">
        <v>41</v>
      </c>
      <c r="C20" s="14" t="s">
        <v>90</v>
      </c>
      <c r="D20" s="6" t="s">
        <v>91</v>
      </c>
      <c r="E20" s="7">
        <v>9729943306</v>
      </c>
      <c r="F20" s="15">
        <v>79.4</v>
      </c>
      <c r="G20" s="13" t="s">
        <v>17</v>
      </c>
      <c r="H20" s="13"/>
      <c r="I20" s="7" t="s">
        <v>12</v>
      </c>
      <c r="J20" s="13"/>
      <c r="K20" s="13"/>
      <c r="L20" s="13"/>
      <c r="M20" s="13"/>
      <c r="N20" s="13"/>
      <c r="O20" s="13"/>
      <c r="P20" s="14"/>
    </row>
    <row r="21" spans="1:16" ht="28.5">
      <c r="A21" s="16">
        <v>18</v>
      </c>
      <c r="B21" s="25">
        <v>109</v>
      </c>
      <c r="C21" s="14" t="s">
        <v>204</v>
      </c>
      <c r="D21" s="14" t="s">
        <v>205</v>
      </c>
      <c r="E21" s="7">
        <v>7983080965</v>
      </c>
      <c r="F21" s="15">
        <v>78.4</v>
      </c>
      <c r="G21" s="13" t="s">
        <v>83</v>
      </c>
      <c r="H21" s="13"/>
      <c r="I21" s="7" t="s">
        <v>11</v>
      </c>
      <c r="J21" s="13"/>
      <c r="K21" s="13"/>
      <c r="L21" s="13"/>
      <c r="M21" s="13"/>
      <c r="N21" s="13"/>
      <c r="O21" s="13"/>
      <c r="P21" s="14"/>
    </row>
    <row r="22" spans="1:16" ht="14.25">
      <c r="A22" s="16">
        <v>19</v>
      </c>
      <c r="B22" s="22">
        <v>91</v>
      </c>
      <c r="C22" s="5" t="s">
        <v>177</v>
      </c>
      <c r="D22" s="5" t="s">
        <v>178</v>
      </c>
      <c r="E22" s="4">
        <v>8059601650</v>
      </c>
      <c r="F22" s="19">
        <v>78</v>
      </c>
      <c r="G22" s="4" t="s">
        <v>179</v>
      </c>
      <c r="H22" s="4"/>
      <c r="I22" s="4" t="s">
        <v>12</v>
      </c>
      <c r="J22" s="4"/>
      <c r="K22" s="4"/>
      <c r="L22" s="4"/>
      <c r="M22" s="4"/>
      <c r="N22" s="4"/>
      <c r="O22" s="4"/>
      <c r="P22" s="5"/>
    </row>
    <row r="23" spans="1:16" ht="14.25">
      <c r="A23" s="16">
        <v>20</v>
      </c>
      <c r="B23" s="24">
        <v>152</v>
      </c>
      <c r="C23" s="10" t="s">
        <v>263</v>
      </c>
      <c r="D23" s="10" t="s">
        <v>264</v>
      </c>
      <c r="E23" s="3">
        <v>8168724328</v>
      </c>
      <c r="F23" s="16">
        <v>78</v>
      </c>
      <c r="G23" s="3" t="s">
        <v>40</v>
      </c>
      <c r="H23" s="3">
        <v>100000</v>
      </c>
      <c r="I23" s="3" t="s">
        <v>14</v>
      </c>
      <c r="J23" s="3"/>
      <c r="K23" s="3"/>
      <c r="L23" s="3"/>
      <c r="M23" s="3"/>
      <c r="N23" s="3"/>
      <c r="O23" s="3"/>
      <c r="P23" s="10"/>
    </row>
    <row r="24" spans="1:16" ht="28.5">
      <c r="A24" s="16">
        <v>21</v>
      </c>
      <c r="B24" s="25">
        <v>94</v>
      </c>
      <c r="C24" s="14" t="s">
        <v>184</v>
      </c>
      <c r="D24" s="14" t="s">
        <v>185</v>
      </c>
      <c r="E24" s="7">
        <v>8538940356</v>
      </c>
      <c r="F24" s="15">
        <v>77.9</v>
      </c>
      <c r="G24" s="13" t="s">
        <v>10</v>
      </c>
      <c r="H24" s="13"/>
      <c r="I24" s="7" t="s">
        <v>18</v>
      </c>
      <c r="J24" s="13" t="s">
        <v>12</v>
      </c>
      <c r="K24" s="13" t="s">
        <v>11</v>
      </c>
      <c r="L24" s="13" t="s">
        <v>13</v>
      </c>
      <c r="M24" s="13" t="s">
        <v>14</v>
      </c>
      <c r="N24" s="13" t="s">
        <v>26</v>
      </c>
      <c r="O24" s="13" t="s">
        <v>64</v>
      </c>
      <c r="P24" s="14"/>
    </row>
    <row r="25" spans="1:16" ht="14.25">
      <c r="A25" s="16">
        <v>22</v>
      </c>
      <c r="B25" s="24">
        <v>165</v>
      </c>
      <c r="C25" s="10" t="s">
        <v>288</v>
      </c>
      <c r="D25" s="10" t="s">
        <v>289</v>
      </c>
      <c r="E25" s="12">
        <v>9671819613</v>
      </c>
      <c r="F25" s="18">
        <v>77.9</v>
      </c>
      <c r="G25" s="12" t="s">
        <v>40</v>
      </c>
      <c r="H25" s="12">
        <v>150000</v>
      </c>
      <c r="I25" s="12" t="s">
        <v>11</v>
      </c>
      <c r="J25" s="3"/>
      <c r="K25" s="3"/>
      <c r="L25" s="3"/>
      <c r="M25" s="3"/>
      <c r="N25" s="3"/>
      <c r="O25" s="3"/>
      <c r="P25" s="10"/>
    </row>
    <row r="26" spans="1:16" ht="14.25">
      <c r="A26" s="16">
        <v>23</v>
      </c>
      <c r="B26" s="25">
        <v>27</v>
      </c>
      <c r="C26" s="14" t="s">
        <v>71</v>
      </c>
      <c r="D26" s="14" t="s">
        <v>72</v>
      </c>
      <c r="E26" s="13">
        <v>9873421142</v>
      </c>
      <c r="F26" s="15">
        <v>77.8</v>
      </c>
      <c r="G26" s="13" t="s">
        <v>17</v>
      </c>
      <c r="H26" s="13"/>
      <c r="I26" s="13" t="s">
        <v>18</v>
      </c>
      <c r="J26" s="13" t="s">
        <v>11</v>
      </c>
      <c r="K26" s="13" t="s">
        <v>12</v>
      </c>
      <c r="L26" s="13" t="s">
        <v>14</v>
      </c>
      <c r="M26" s="13"/>
      <c r="N26" s="13"/>
      <c r="O26" s="13"/>
      <c r="P26" s="14"/>
    </row>
    <row r="27" spans="1:16" ht="14.25">
      <c r="A27" s="16">
        <v>24</v>
      </c>
      <c r="B27" s="23">
        <v>130</v>
      </c>
      <c r="C27" s="9" t="s">
        <v>234</v>
      </c>
      <c r="D27" s="9" t="s">
        <v>228</v>
      </c>
      <c r="E27" s="7">
        <v>8397043790</v>
      </c>
      <c r="F27" s="17">
        <v>77.4</v>
      </c>
      <c r="G27" s="7" t="s">
        <v>83</v>
      </c>
      <c r="H27" s="8"/>
      <c r="I27" s="7" t="s">
        <v>26</v>
      </c>
      <c r="J27" s="7" t="s">
        <v>11</v>
      </c>
      <c r="K27" s="7" t="s">
        <v>14</v>
      </c>
      <c r="L27" s="8"/>
      <c r="M27" s="8"/>
      <c r="N27" s="8"/>
      <c r="O27" s="8"/>
      <c r="P27" s="9"/>
    </row>
    <row r="28" spans="1:16" ht="28.5">
      <c r="A28" s="16">
        <v>25</v>
      </c>
      <c r="B28" s="25">
        <v>60</v>
      </c>
      <c r="C28" s="14" t="s">
        <v>123</v>
      </c>
      <c r="D28" s="6" t="s">
        <v>124</v>
      </c>
      <c r="E28" s="13">
        <v>7701909594</v>
      </c>
      <c r="F28" s="15">
        <f>386/5</f>
        <v>77.2</v>
      </c>
      <c r="G28" s="13" t="s">
        <v>83</v>
      </c>
      <c r="H28" s="13"/>
      <c r="I28" s="13" t="s">
        <v>11</v>
      </c>
      <c r="J28" s="13"/>
      <c r="K28" s="13"/>
      <c r="L28" s="13"/>
      <c r="M28" s="13"/>
      <c r="N28" s="13"/>
      <c r="O28" s="13"/>
      <c r="P28" s="14"/>
    </row>
    <row r="29" spans="1:16" ht="14.25">
      <c r="A29" s="16">
        <v>26</v>
      </c>
      <c r="B29" s="25">
        <v>15</v>
      </c>
      <c r="C29" s="14" t="s">
        <v>49</v>
      </c>
      <c r="D29" s="14" t="s">
        <v>50</v>
      </c>
      <c r="E29" s="13">
        <v>9260923699</v>
      </c>
      <c r="F29" s="15">
        <v>76.33</v>
      </c>
      <c r="G29" s="13" t="s">
        <v>10</v>
      </c>
      <c r="H29" s="13"/>
      <c r="I29" s="13" t="s">
        <v>12</v>
      </c>
      <c r="J29" s="13" t="s">
        <v>14</v>
      </c>
      <c r="K29" s="13"/>
      <c r="L29" s="13"/>
      <c r="M29" s="13"/>
      <c r="N29" s="13"/>
      <c r="O29" s="13"/>
      <c r="P29" s="14"/>
    </row>
    <row r="30" spans="1:16" ht="28.5">
      <c r="A30" s="16">
        <v>27</v>
      </c>
      <c r="B30" s="25">
        <v>16</v>
      </c>
      <c r="C30" s="14" t="s">
        <v>51</v>
      </c>
      <c r="D30" s="14" t="s">
        <v>52</v>
      </c>
      <c r="E30" s="13">
        <v>6201452241</v>
      </c>
      <c r="F30" s="15">
        <v>76</v>
      </c>
      <c r="G30" s="13" t="s">
        <v>10</v>
      </c>
      <c r="H30" s="13"/>
      <c r="I30" s="13" t="s">
        <v>12</v>
      </c>
      <c r="J30" s="13"/>
      <c r="K30" s="13"/>
      <c r="L30" s="13"/>
      <c r="M30" s="13"/>
      <c r="N30" s="13"/>
      <c r="O30" s="13"/>
      <c r="P30" s="14"/>
    </row>
    <row r="31" spans="1:16" ht="14.25">
      <c r="A31" s="16">
        <v>28</v>
      </c>
      <c r="B31" s="24">
        <v>164</v>
      </c>
      <c r="C31" s="10" t="s">
        <v>286</v>
      </c>
      <c r="D31" s="10" t="s">
        <v>287</v>
      </c>
      <c r="E31" s="12">
        <v>9671819655</v>
      </c>
      <c r="F31" s="18">
        <v>76</v>
      </c>
      <c r="G31" s="12" t="s">
        <v>40</v>
      </c>
      <c r="H31" s="12">
        <v>120000</v>
      </c>
      <c r="I31" s="12" t="s">
        <v>11</v>
      </c>
      <c r="J31" s="3"/>
      <c r="K31" s="3"/>
      <c r="L31" s="3"/>
      <c r="M31" s="3"/>
      <c r="N31" s="3"/>
      <c r="O31" s="3"/>
      <c r="P31" s="10"/>
    </row>
    <row r="32" spans="1:16" s="2" customFormat="1" ht="14.25">
      <c r="A32" s="16">
        <v>29</v>
      </c>
      <c r="B32" s="22">
        <v>116</v>
      </c>
      <c r="C32" s="5" t="s">
        <v>214</v>
      </c>
      <c r="D32" s="5" t="s">
        <v>215</v>
      </c>
      <c r="E32" s="4">
        <v>9050335460</v>
      </c>
      <c r="F32" s="19">
        <v>75.2</v>
      </c>
      <c r="G32" s="4" t="s">
        <v>83</v>
      </c>
      <c r="H32" s="4"/>
      <c r="I32" s="4" t="s">
        <v>14</v>
      </c>
      <c r="J32" s="4" t="s">
        <v>64</v>
      </c>
      <c r="K32" s="4" t="s">
        <v>12</v>
      </c>
      <c r="L32" s="4" t="s">
        <v>26</v>
      </c>
      <c r="M32" s="4" t="s">
        <v>11</v>
      </c>
      <c r="N32" s="4" t="s">
        <v>13</v>
      </c>
      <c r="O32" s="4" t="s">
        <v>18</v>
      </c>
      <c r="P32" s="5" t="s">
        <v>254</v>
      </c>
    </row>
    <row r="33" spans="1:16" ht="14.25">
      <c r="A33" s="16">
        <v>30</v>
      </c>
      <c r="B33" s="25">
        <v>85</v>
      </c>
      <c r="C33" s="14" t="s">
        <v>172</v>
      </c>
      <c r="D33" s="14" t="s">
        <v>173</v>
      </c>
      <c r="E33" s="7">
        <v>8397032210</v>
      </c>
      <c r="F33" s="15">
        <v>74.6</v>
      </c>
      <c r="G33" s="7" t="s">
        <v>40</v>
      </c>
      <c r="H33" s="13">
        <v>100000</v>
      </c>
      <c r="I33" s="7" t="s">
        <v>18</v>
      </c>
      <c r="J33" s="7" t="s">
        <v>14</v>
      </c>
      <c r="K33" s="7" t="s">
        <v>11</v>
      </c>
      <c r="L33" s="7" t="s">
        <v>12</v>
      </c>
      <c r="M33" s="13"/>
      <c r="N33" s="13"/>
      <c r="O33" s="13"/>
      <c r="P33" s="14"/>
    </row>
    <row r="34" spans="1:16" ht="28.5">
      <c r="A34" s="16">
        <v>31</v>
      </c>
      <c r="B34" s="23">
        <v>129</v>
      </c>
      <c r="C34" s="9" t="s">
        <v>65</v>
      </c>
      <c r="D34" s="9" t="s">
        <v>233</v>
      </c>
      <c r="E34" s="7">
        <v>8397930865</v>
      </c>
      <c r="F34" s="17">
        <v>74.1</v>
      </c>
      <c r="G34" s="8" t="s">
        <v>40</v>
      </c>
      <c r="H34" s="8"/>
      <c r="I34" s="8" t="s">
        <v>12</v>
      </c>
      <c r="J34" s="8" t="s">
        <v>14</v>
      </c>
      <c r="K34" s="8" t="s">
        <v>11</v>
      </c>
      <c r="L34" s="8" t="s">
        <v>13</v>
      </c>
      <c r="M34" s="8" t="s">
        <v>18</v>
      </c>
      <c r="N34" s="8"/>
      <c r="O34" s="8"/>
      <c r="P34" s="9"/>
    </row>
    <row r="35" spans="1:16" ht="28.5">
      <c r="A35" s="16">
        <v>32</v>
      </c>
      <c r="B35" s="25">
        <v>35</v>
      </c>
      <c r="C35" s="14" t="s">
        <v>84</v>
      </c>
      <c r="D35" s="6" t="s">
        <v>82</v>
      </c>
      <c r="E35" s="7">
        <v>8709113196</v>
      </c>
      <c r="F35" s="15">
        <v>74</v>
      </c>
      <c r="G35" s="13" t="s">
        <v>10</v>
      </c>
      <c r="H35" s="13"/>
      <c r="I35" s="7" t="s">
        <v>18</v>
      </c>
      <c r="J35" s="7" t="s">
        <v>12</v>
      </c>
      <c r="K35" s="13"/>
      <c r="L35" s="13"/>
      <c r="M35" s="13"/>
      <c r="N35" s="13"/>
      <c r="O35" s="13"/>
      <c r="P35" s="14"/>
    </row>
    <row r="36" spans="1:16" ht="14.25">
      <c r="A36" s="16">
        <v>33</v>
      </c>
      <c r="B36" s="25">
        <v>13</v>
      </c>
      <c r="C36" s="14" t="s">
        <v>44</v>
      </c>
      <c r="D36" s="14" t="s">
        <v>45</v>
      </c>
      <c r="E36" s="13">
        <v>7417411478</v>
      </c>
      <c r="F36" s="15">
        <v>73.8</v>
      </c>
      <c r="G36" s="13" t="s">
        <v>10</v>
      </c>
      <c r="H36" s="13"/>
      <c r="I36" s="13" t="s">
        <v>12</v>
      </c>
      <c r="J36" s="13" t="s">
        <v>13</v>
      </c>
      <c r="K36" s="13" t="s">
        <v>26</v>
      </c>
      <c r="L36" s="13" t="s">
        <v>14</v>
      </c>
      <c r="M36" s="13" t="s">
        <v>11</v>
      </c>
      <c r="N36" s="13" t="s">
        <v>27</v>
      </c>
      <c r="O36" s="13" t="s">
        <v>64</v>
      </c>
      <c r="P36" s="14"/>
    </row>
    <row r="37" spans="1:16" ht="14.25">
      <c r="A37" s="16">
        <v>34</v>
      </c>
      <c r="B37" s="22">
        <v>124</v>
      </c>
      <c r="C37" s="5" t="s">
        <v>225</v>
      </c>
      <c r="D37" s="5" t="s">
        <v>226</v>
      </c>
      <c r="E37" s="4">
        <v>8307706203</v>
      </c>
      <c r="F37" s="19">
        <v>73.2</v>
      </c>
      <c r="G37" s="4" t="s">
        <v>34</v>
      </c>
      <c r="H37" s="4">
        <v>130000</v>
      </c>
      <c r="I37" s="4" t="s">
        <v>14</v>
      </c>
      <c r="J37" s="4" t="s">
        <v>12</v>
      </c>
      <c r="K37" s="4" t="s">
        <v>13</v>
      </c>
      <c r="L37" s="4" t="s">
        <v>26</v>
      </c>
      <c r="M37" s="4" t="s">
        <v>11</v>
      </c>
      <c r="N37" s="4" t="s">
        <v>27</v>
      </c>
      <c r="O37" s="4"/>
      <c r="P37" s="5"/>
    </row>
    <row r="38" spans="1:16" ht="28.5">
      <c r="A38" s="16">
        <v>35</v>
      </c>
      <c r="B38" s="25">
        <v>36</v>
      </c>
      <c r="C38" s="14" t="s">
        <v>85</v>
      </c>
      <c r="D38" s="6" t="s">
        <v>86</v>
      </c>
      <c r="E38" s="7">
        <v>7678595917</v>
      </c>
      <c r="F38" s="15">
        <v>72.4</v>
      </c>
      <c r="G38" s="13" t="s">
        <v>34</v>
      </c>
      <c r="H38" s="13">
        <v>355300</v>
      </c>
      <c r="I38" s="7" t="s">
        <v>12</v>
      </c>
      <c r="J38" s="7" t="s">
        <v>14</v>
      </c>
      <c r="K38" s="13"/>
      <c r="L38" s="13"/>
      <c r="M38" s="13"/>
      <c r="N38" s="13"/>
      <c r="O38" s="13"/>
      <c r="P38" s="14"/>
    </row>
    <row r="39" spans="1:16" ht="28.5">
      <c r="A39" s="16">
        <v>36</v>
      </c>
      <c r="B39" s="25">
        <v>26</v>
      </c>
      <c r="C39" s="14" t="s">
        <v>69</v>
      </c>
      <c r="D39" s="14" t="s">
        <v>70</v>
      </c>
      <c r="E39" s="13">
        <v>9608150748</v>
      </c>
      <c r="F39" s="15">
        <v>72.2</v>
      </c>
      <c r="G39" s="13" t="s">
        <v>10</v>
      </c>
      <c r="H39" s="13"/>
      <c r="I39" s="13" t="s">
        <v>18</v>
      </c>
      <c r="J39" s="13"/>
      <c r="K39" s="13"/>
      <c r="L39" s="13"/>
      <c r="M39" s="13"/>
      <c r="N39" s="13"/>
      <c r="O39" s="13"/>
      <c r="P39" s="14"/>
    </row>
    <row r="40" spans="1:16" ht="28.5">
      <c r="A40" s="16">
        <v>37</v>
      </c>
      <c r="B40" s="24">
        <v>163</v>
      </c>
      <c r="C40" s="10" t="s">
        <v>284</v>
      </c>
      <c r="D40" s="10" t="s">
        <v>285</v>
      </c>
      <c r="E40" s="12">
        <v>7988498253</v>
      </c>
      <c r="F40" s="18">
        <v>72.2</v>
      </c>
      <c r="G40" s="12" t="s">
        <v>10</v>
      </c>
      <c r="H40" s="3"/>
      <c r="I40" s="12" t="s">
        <v>14</v>
      </c>
      <c r="J40" s="12" t="s">
        <v>12</v>
      </c>
      <c r="K40" s="12" t="s">
        <v>11</v>
      </c>
      <c r="L40" s="3" t="s">
        <v>18</v>
      </c>
      <c r="M40" s="12" t="s">
        <v>13</v>
      </c>
      <c r="N40" s="3" t="s">
        <v>26</v>
      </c>
      <c r="O40" s="3"/>
      <c r="P40" s="10"/>
    </row>
    <row r="41" spans="1:16" s="2" customFormat="1" ht="14.25">
      <c r="A41" s="16">
        <v>38</v>
      </c>
      <c r="B41" s="33">
        <v>169</v>
      </c>
      <c r="C41" s="34" t="s">
        <v>291</v>
      </c>
      <c r="D41" s="34" t="s">
        <v>293</v>
      </c>
      <c r="E41" s="35">
        <v>9992739785</v>
      </c>
      <c r="F41" s="26">
        <v>72.2</v>
      </c>
      <c r="G41" s="35" t="s">
        <v>17</v>
      </c>
      <c r="H41" s="35">
        <v>100000</v>
      </c>
      <c r="I41" s="35" t="s">
        <v>14</v>
      </c>
      <c r="J41" s="35" t="s">
        <v>12</v>
      </c>
      <c r="K41" s="35"/>
      <c r="L41" s="35"/>
      <c r="M41" s="35"/>
      <c r="N41" s="35"/>
      <c r="O41" s="35"/>
      <c r="P41" s="36" t="s">
        <v>242</v>
      </c>
    </row>
    <row r="42" spans="1:16" ht="28.5">
      <c r="A42" s="16">
        <v>39</v>
      </c>
      <c r="B42" s="24">
        <v>140</v>
      </c>
      <c r="C42" s="9" t="s">
        <v>103</v>
      </c>
      <c r="D42" s="9" t="s">
        <v>243</v>
      </c>
      <c r="E42" s="7">
        <v>8930504372</v>
      </c>
      <c r="F42" s="16">
        <f>359/5</f>
        <v>71.8</v>
      </c>
      <c r="G42" s="8" t="s">
        <v>34</v>
      </c>
      <c r="H42" s="8"/>
      <c r="I42" s="8" t="s">
        <v>11</v>
      </c>
      <c r="J42" s="8" t="s">
        <v>18</v>
      </c>
      <c r="K42" s="8" t="s">
        <v>14</v>
      </c>
      <c r="L42" s="8" t="s">
        <v>12</v>
      </c>
      <c r="M42" s="8"/>
      <c r="N42" s="8"/>
      <c r="O42" s="8"/>
      <c r="P42" s="9"/>
    </row>
    <row r="43" spans="1:16" ht="28.5">
      <c r="A43" s="16">
        <v>40</v>
      </c>
      <c r="B43" s="25">
        <v>83</v>
      </c>
      <c r="C43" s="14" t="s">
        <v>167</v>
      </c>
      <c r="D43" s="14" t="s">
        <v>168</v>
      </c>
      <c r="E43" s="7">
        <v>8081729745</v>
      </c>
      <c r="F43" s="15">
        <f>429/6</f>
        <v>71.5</v>
      </c>
      <c r="G43" s="13" t="s">
        <v>83</v>
      </c>
      <c r="H43" s="13"/>
      <c r="I43" s="7" t="s">
        <v>13</v>
      </c>
      <c r="J43" s="13" t="s">
        <v>11</v>
      </c>
      <c r="K43" s="13" t="s">
        <v>12</v>
      </c>
      <c r="L43" s="13" t="s">
        <v>26</v>
      </c>
      <c r="M43" s="13" t="s">
        <v>18</v>
      </c>
      <c r="N43" s="13" t="s">
        <v>14</v>
      </c>
      <c r="O43" s="13"/>
      <c r="P43" s="14"/>
    </row>
    <row r="44" spans="1:16" ht="28.5">
      <c r="A44" s="16">
        <v>41</v>
      </c>
      <c r="B44" s="25">
        <v>68</v>
      </c>
      <c r="C44" s="14" t="s">
        <v>142</v>
      </c>
      <c r="D44" s="14" t="s">
        <v>143</v>
      </c>
      <c r="E44" s="13"/>
      <c r="F44" s="15">
        <f>357/5</f>
        <v>71.4</v>
      </c>
      <c r="G44" s="13" t="s">
        <v>17</v>
      </c>
      <c r="H44" s="13"/>
      <c r="I44" s="7" t="s">
        <v>11</v>
      </c>
      <c r="J44" s="13" t="s">
        <v>13</v>
      </c>
      <c r="K44" s="13"/>
      <c r="L44" s="13"/>
      <c r="M44" s="13"/>
      <c r="N44" s="13"/>
      <c r="O44" s="13"/>
      <c r="P44" s="14"/>
    </row>
    <row r="45" spans="1:16" ht="14.25">
      <c r="A45" s="16">
        <v>42</v>
      </c>
      <c r="B45" s="25">
        <v>98</v>
      </c>
      <c r="C45" s="14" t="s">
        <v>38</v>
      </c>
      <c r="D45" s="14" t="s">
        <v>187</v>
      </c>
      <c r="E45" s="7">
        <v>8076776970</v>
      </c>
      <c r="F45" s="15">
        <v>71.4</v>
      </c>
      <c r="G45" s="13" t="s">
        <v>40</v>
      </c>
      <c r="H45" s="13"/>
      <c r="I45" s="7" t="s">
        <v>14</v>
      </c>
      <c r="J45" s="13" t="s">
        <v>26</v>
      </c>
      <c r="K45" s="13" t="s">
        <v>12</v>
      </c>
      <c r="L45" s="13" t="s">
        <v>11</v>
      </c>
      <c r="M45" s="13" t="s">
        <v>64</v>
      </c>
      <c r="N45" s="13" t="s">
        <v>27</v>
      </c>
      <c r="O45" s="13"/>
      <c r="P45" s="14"/>
    </row>
    <row r="46" spans="1:16" ht="28.5">
      <c r="A46" s="16">
        <v>43</v>
      </c>
      <c r="B46" s="25">
        <v>66</v>
      </c>
      <c r="C46" s="14" t="s">
        <v>139</v>
      </c>
      <c r="D46" s="14" t="s">
        <v>72</v>
      </c>
      <c r="E46" s="7">
        <v>9199508271</v>
      </c>
      <c r="F46" s="15">
        <f>353/5</f>
        <v>70.6</v>
      </c>
      <c r="G46" s="7" t="s">
        <v>10</v>
      </c>
      <c r="H46" s="13"/>
      <c r="I46" s="7" t="s">
        <v>12</v>
      </c>
      <c r="J46" s="13"/>
      <c r="K46" s="13"/>
      <c r="L46" s="13"/>
      <c r="M46" s="13"/>
      <c r="N46" s="13"/>
      <c r="O46" s="13"/>
      <c r="P46" s="14"/>
    </row>
    <row r="47" spans="1:16" ht="28.5">
      <c r="A47" s="16">
        <v>44</v>
      </c>
      <c r="B47" s="25">
        <v>101</v>
      </c>
      <c r="C47" s="14" t="s">
        <v>189</v>
      </c>
      <c r="D47" s="14" t="s">
        <v>190</v>
      </c>
      <c r="E47" s="7">
        <v>9354699456</v>
      </c>
      <c r="F47" s="15">
        <v>70.6</v>
      </c>
      <c r="G47" s="13" t="s">
        <v>17</v>
      </c>
      <c r="H47" s="13"/>
      <c r="I47" s="7" t="s">
        <v>14</v>
      </c>
      <c r="J47" s="13" t="s">
        <v>12</v>
      </c>
      <c r="K47" s="13" t="s">
        <v>11</v>
      </c>
      <c r="L47" s="13" t="s">
        <v>18</v>
      </c>
      <c r="M47" s="13" t="s">
        <v>13</v>
      </c>
      <c r="N47" s="13" t="s">
        <v>26</v>
      </c>
      <c r="O47" s="13" t="s">
        <v>64</v>
      </c>
      <c r="P47" s="14"/>
    </row>
    <row r="48" spans="1:16" ht="28.5">
      <c r="A48" s="16">
        <v>45</v>
      </c>
      <c r="B48" s="25">
        <v>31</v>
      </c>
      <c r="C48" s="14" t="s">
        <v>76</v>
      </c>
      <c r="D48" s="6" t="s">
        <v>77</v>
      </c>
      <c r="E48" s="7">
        <v>6204294048</v>
      </c>
      <c r="F48" s="15">
        <v>70.4</v>
      </c>
      <c r="G48" s="7" t="s">
        <v>10</v>
      </c>
      <c r="H48" s="13"/>
      <c r="I48" s="7" t="s">
        <v>12</v>
      </c>
      <c r="J48" s="13"/>
      <c r="K48" s="13"/>
      <c r="L48" s="13"/>
      <c r="M48" s="13"/>
      <c r="N48" s="13"/>
      <c r="O48" s="13"/>
      <c r="P48" s="14"/>
    </row>
    <row r="49" spans="1:16" ht="28.5">
      <c r="A49" s="16">
        <v>46</v>
      </c>
      <c r="B49" s="25">
        <v>22</v>
      </c>
      <c r="C49" s="14" t="s">
        <v>60</v>
      </c>
      <c r="D49" s="14" t="s">
        <v>61</v>
      </c>
      <c r="E49" s="13">
        <v>9711571190</v>
      </c>
      <c r="F49" s="15">
        <v>70</v>
      </c>
      <c r="G49" s="13" t="s">
        <v>17</v>
      </c>
      <c r="H49" s="13"/>
      <c r="I49" s="13" t="s">
        <v>11</v>
      </c>
      <c r="J49" s="13"/>
      <c r="K49" s="13"/>
      <c r="L49" s="13"/>
      <c r="M49" s="13"/>
      <c r="N49" s="13"/>
      <c r="O49" s="13"/>
      <c r="P49" s="14"/>
    </row>
    <row r="50" spans="1:16" ht="14.25">
      <c r="A50" s="16">
        <v>47</v>
      </c>
      <c r="B50" s="23">
        <v>139</v>
      </c>
      <c r="C50" s="9" t="s">
        <v>240</v>
      </c>
      <c r="D50" s="9" t="s">
        <v>241</v>
      </c>
      <c r="E50" s="7">
        <v>7878248683</v>
      </c>
      <c r="F50" s="17">
        <v>70</v>
      </c>
      <c r="G50" s="8" t="s">
        <v>10</v>
      </c>
      <c r="H50" s="8"/>
      <c r="I50" s="8" t="s">
        <v>14</v>
      </c>
      <c r="J50" s="8" t="s">
        <v>26</v>
      </c>
      <c r="K50" s="8" t="s">
        <v>11</v>
      </c>
      <c r="L50" s="8" t="s">
        <v>64</v>
      </c>
      <c r="M50" s="8" t="s">
        <v>12</v>
      </c>
      <c r="N50" s="8" t="s">
        <v>13</v>
      </c>
      <c r="O50" s="8" t="s">
        <v>18</v>
      </c>
      <c r="P50" s="9"/>
    </row>
    <row r="51" spans="1:16" ht="14.25">
      <c r="A51" s="16">
        <v>48</v>
      </c>
      <c r="B51" s="25">
        <v>55</v>
      </c>
      <c r="C51" s="14" t="s">
        <v>113</v>
      </c>
      <c r="D51" s="6" t="s">
        <v>114</v>
      </c>
      <c r="E51" s="13">
        <v>7054737700</v>
      </c>
      <c r="F51" s="15">
        <v>69.67</v>
      </c>
      <c r="G51" s="13" t="s">
        <v>10</v>
      </c>
      <c r="H51" s="13"/>
      <c r="I51" s="13" t="s">
        <v>18</v>
      </c>
      <c r="J51" s="13"/>
      <c r="K51" s="13"/>
      <c r="L51" s="13"/>
      <c r="M51" s="13"/>
      <c r="N51" s="13"/>
      <c r="O51" s="13"/>
      <c r="P51" s="14"/>
    </row>
    <row r="52" spans="1:16" ht="28.5">
      <c r="A52" s="16">
        <v>49</v>
      </c>
      <c r="B52" s="25">
        <v>14</v>
      </c>
      <c r="C52" s="14" t="s">
        <v>46</v>
      </c>
      <c r="D52" s="14" t="s">
        <v>47</v>
      </c>
      <c r="E52" s="13">
        <v>9027903838</v>
      </c>
      <c r="F52" s="15">
        <v>69</v>
      </c>
      <c r="G52" s="13" t="s">
        <v>10</v>
      </c>
      <c r="H52" s="13"/>
      <c r="I52" s="13" t="s">
        <v>12</v>
      </c>
      <c r="J52" s="13" t="s">
        <v>18</v>
      </c>
      <c r="K52" s="13" t="s">
        <v>48</v>
      </c>
      <c r="L52" s="13" t="s">
        <v>64</v>
      </c>
      <c r="M52" s="13" t="s">
        <v>13</v>
      </c>
      <c r="N52" s="13" t="s">
        <v>11</v>
      </c>
      <c r="O52" s="13" t="s">
        <v>26</v>
      </c>
      <c r="P52" s="14"/>
    </row>
    <row r="53" spans="1:16" ht="28.5">
      <c r="A53" s="16">
        <v>50</v>
      </c>
      <c r="B53" s="25">
        <v>125</v>
      </c>
      <c r="C53" s="14" t="s">
        <v>191</v>
      </c>
      <c r="D53" s="14" t="s">
        <v>192</v>
      </c>
      <c r="E53" s="7">
        <v>9785350160</v>
      </c>
      <c r="F53" s="15">
        <v>69</v>
      </c>
      <c r="G53" s="13" t="s">
        <v>10</v>
      </c>
      <c r="H53" s="13"/>
      <c r="I53" s="7" t="s">
        <v>14</v>
      </c>
      <c r="J53" s="13" t="s">
        <v>26</v>
      </c>
      <c r="K53" s="13"/>
      <c r="L53" s="13"/>
      <c r="M53" s="13"/>
      <c r="N53" s="13"/>
      <c r="O53" s="13"/>
      <c r="P53" s="14"/>
    </row>
    <row r="54" spans="1:16" ht="28.5">
      <c r="A54" s="16">
        <v>51</v>
      </c>
      <c r="B54" s="25">
        <v>61</v>
      </c>
      <c r="C54" s="14" t="s">
        <v>129</v>
      </c>
      <c r="D54" s="14" t="s">
        <v>130</v>
      </c>
      <c r="E54" s="7">
        <v>8757952819</v>
      </c>
      <c r="F54" s="15">
        <v>68.8</v>
      </c>
      <c r="G54" s="7" t="s">
        <v>10</v>
      </c>
      <c r="H54" s="13"/>
      <c r="I54" s="7" t="s">
        <v>14</v>
      </c>
      <c r="J54" s="13"/>
      <c r="K54" s="13"/>
      <c r="L54" s="13"/>
      <c r="M54" s="13"/>
      <c r="N54" s="13"/>
      <c r="O54" s="13"/>
      <c r="P54" s="14"/>
    </row>
    <row r="55" spans="1:16" ht="28.5">
      <c r="A55" s="16">
        <v>52</v>
      </c>
      <c r="B55" s="25">
        <v>56</v>
      </c>
      <c r="C55" s="14" t="s">
        <v>115</v>
      </c>
      <c r="D55" s="6" t="s">
        <v>116</v>
      </c>
      <c r="E55" s="13">
        <v>6202390617</v>
      </c>
      <c r="F55" s="15">
        <f>343/5</f>
        <v>68.6</v>
      </c>
      <c r="G55" s="13" t="s">
        <v>10</v>
      </c>
      <c r="H55" s="13"/>
      <c r="I55" s="13" t="s">
        <v>12</v>
      </c>
      <c r="J55" s="13"/>
      <c r="K55" s="13"/>
      <c r="L55" s="13"/>
      <c r="M55" s="13"/>
      <c r="N55" s="13"/>
      <c r="O55" s="13"/>
      <c r="P55" s="14"/>
    </row>
    <row r="56" spans="1:16" ht="28.5">
      <c r="A56" s="16">
        <v>53</v>
      </c>
      <c r="B56" s="25">
        <v>62</v>
      </c>
      <c r="C56" s="14" t="s">
        <v>131</v>
      </c>
      <c r="D56" s="14" t="s">
        <v>132</v>
      </c>
      <c r="E56" s="7">
        <v>8130510102</v>
      </c>
      <c r="F56" s="15">
        <v>68.4</v>
      </c>
      <c r="G56" s="7" t="s">
        <v>10</v>
      </c>
      <c r="H56" s="13"/>
      <c r="I56" s="7" t="s">
        <v>11</v>
      </c>
      <c r="J56" s="13"/>
      <c r="K56" s="13"/>
      <c r="L56" s="13"/>
      <c r="M56" s="13"/>
      <c r="N56" s="13"/>
      <c r="O56" s="13"/>
      <c r="P56" s="14"/>
    </row>
    <row r="57" spans="1:16" s="2" customFormat="1" ht="14.25">
      <c r="A57" s="16">
        <v>54</v>
      </c>
      <c r="B57" s="22">
        <v>63</v>
      </c>
      <c r="C57" s="5" t="s">
        <v>133</v>
      </c>
      <c r="D57" s="5" t="s">
        <v>134</v>
      </c>
      <c r="E57" s="4">
        <v>9306861054</v>
      </c>
      <c r="F57" s="19">
        <v>68.4</v>
      </c>
      <c r="G57" s="4" t="s">
        <v>17</v>
      </c>
      <c r="H57" s="4"/>
      <c r="I57" s="4" t="s">
        <v>14</v>
      </c>
      <c r="J57" s="4" t="s">
        <v>18</v>
      </c>
      <c r="K57" s="4" t="s">
        <v>12</v>
      </c>
      <c r="L57" s="4" t="s">
        <v>64</v>
      </c>
      <c r="M57" s="4" t="s">
        <v>26</v>
      </c>
      <c r="N57" s="4"/>
      <c r="O57" s="4"/>
      <c r="P57" s="27" t="s">
        <v>169</v>
      </c>
    </row>
    <row r="58" spans="1:16" ht="28.5">
      <c r="A58" s="16">
        <v>55</v>
      </c>
      <c r="B58" s="25">
        <v>87</v>
      </c>
      <c r="C58" s="14" t="s">
        <v>174</v>
      </c>
      <c r="D58" s="14" t="s">
        <v>175</v>
      </c>
      <c r="E58" s="7">
        <v>8708503258</v>
      </c>
      <c r="F58" s="15">
        <v>68.4</v>
      </c>
      <c r="G58" s="7" t="s">
        <v>37</v>
      </c>
      <c r="H58" s="13"/>
      <c r="I58" s="7" t="s">
        <v>18</v>
      </c>
      <c r="J58" s="13"/>
      <c r="K58" s="13"/>
      <c r="L58" s="13"/>
      <c r="M58" s="13"/>
      <c r="N58" s="13"/>
      <c r="O58" s="13"/>
      <c r="P58" s="14"/>
    </row>
    <row r="59" spans="1:16" ht="28.5">
      <c r="A59" s="16">
        <v>56</v>
      </c>
      <c r="B59" s="24">
        <v>142</v>
      </c>
      <c r="C59" s="10" t="s">
        <v>246</v>
      </c>
      <c r="D59" s="10" t="s">
        <v>247</v>
      </c>
      <c r="E59" s="7">
        <v>7755064441</v>
      </c>
      <c r="F59" s="17">
        <v>68</v>
      </c>
      <c r="G59" s="11" t="s">
        <v>17</v>
      </c>
      <c r="H59" s="3"/>
      <c r="I59" s="11" t="s">
        <v>11</v>
      </c>
      <c r="J59" s="3"/>
      <c r="K59" s="3"/>
      <c r="L59" s="3"/>
      <c r="M59" s="3"/>
      <c r="N59" s="3"/>
      <c r="O59" s="3"/>
      <c r="P59" s="10"/>
    </row>
    <row r="60" spans="1:16" ht="28.5">
      <c r="A60" s="16">
        <v>57</v>
      </c>
      <c r="B60" s="24">
        <v>143</v>
      </c>
      <c r="C60" s="10" t="s">
        <v>248</v>
      </c>
      <c r="D60" s="10" t="s">
        <v>249</v>
      </c>
      <c r="E60" s="7">
        <v>9812350220</v>
      </c>
      <c r="F60" s="17">
        <v>68</v>
      </c>
      <c r="G60" s="11" t="s">
        <v>17</v>
      </c>
      <c r="H60" s="3"/>
      <c r="I60" s="11" t="s">
        <v>11</v>
      </c>
      <c r="J60" s="3"/>
      <c r="K60" s="3"/>
      <c r="L60" s="3"/>
      <c r="M60" s="3"/>
      <c r="N60" s="3"/>
      <c r="O60" s="3"/>
      <c r="P60" s="10"/>
    </row>
    <row r="61" spans="1:16" ht="28.5">
      <c r="A61" s="16">
        <v>58</v>
      </c>
      <c r="B61" s="25">
        <v>24</v>
      </c>
      <c r="C61" s="14" t="s">
        <v>65</v>
      </c>
      <c r="D61" s="14" t="s">
        <v>66</v>
      </c>
      <c r="E61" s="13">
        <v>9608231413</v>
      </c>
      <c r="F61" s="15">
        <v>66.6</v>
      </c>
      <c r="G61" s="13" t="s">
        <v>10</v>
      </c>
      <c r="H61" s="13"/>
      <c r="I61" s="13" t="s">
        <v>12</v>
      </c>
      <c r="J61" s="13"/>
      <c r="K61" s="13"/>
      <c r="L61" s="13"/>
      <c r="M61" s="13"/>
      <c r="N61" s="13"/>
      <c r="O61" s="13"/>
      <c r="P61" s="14"/>
    </row>
    <row r="62" spans="1:16" ht="14.25">
      <c r="A62" s="16">
        <v>59</v>
      </c>
      <c r="B62" s="24">
        <v>144</v>
      </c>
      <c r="C62" s="10" t="s">
        <v>250</v>
      </c>
      <c r="D62" s="10" t="s">
        <v>251</v>
      </c>
      <c r="E62" s="7">
        <v>8368874771</v>
      </c>
      <c r="F62" s="17">
        <v>66.2</v>
      </c>
      <c r="G62" s="11" t="s">
        <v>17</v>
      </c>
      <c r="H62" s="3"/>
      <c r="I62" s="11" t="s">
        <v>14</v>
      </c>
      <c r="J62" s="3" t="s">
        <v>18</v>
      </c>
      <c r="K62" s="11" t="s">
        <v>13</v>
      </c>
      <c r="L62" s="3"/>
      <c r="M62" s="3"/>
      <c r="N62" s="3"/>
      <c r="O62" s="3"/>
      <c r="P62" s="10"/>
    </row>
    <row r="63" spans="1:16" ht="28.5">
      <c r="A63" s="16">
        <v>60</v>
      </c>
      <c r="B63" s="25">
        <v>34</v>
      </c>
      <c r="C63" s="14" t="s">
        <v>81</v>
      </c>
      <c r="D63" s="6" t="s">
        <v>82</v>
      </c>
      <c r="E63" s="7">
        <v>8709113196</v>
      </c>
      <c r="F63" s="15">
        <v>65.8</v>
      </c>
      <c r="G63" s="13" t="s">
        <v>10</v>
      </c>
      <c r="H63" s="13"/>
      <c r="I63" s="7" t="s">
        <v>18</v>
      </c>
      <c r="J63" s="7" t="s">
        <v>12</v>
      </c>
      <c r="K63" s="13"/>
      <c r="L63" s="13"/>
      <c r="M63" s="13"/>
      <c r="N63" s="13"/>
      <c r="O63" s="13"/>
      <c r="P63" s="14"/>
    </row>
    <row r="64" spans="1:16" ht="14.25">
      <c r="A64" s="16">
        <v>61</v>
      </c>
      <c r="B64" s="25">
        <v>32</v>
      </c>
      <c r="C64" s="14" t="s">
        <v>78</v>
      </c>
      <c r="D64" s="6" t="s">
        <v>79</v>
      </c>
      <c r="E64" s="7">
        <v>7398559192</v>
      </c>
      <c r="F64" s="17">
        <v>65.67</v>
      </c>
      <c r="G64" s="7" t="s">
        <v>10</v>
      </c>
      <c r="H64" s="13"/>
      <c r="I64" s="7" t="s">
        <v>14</v>
      </c>
      <c r="J64" s="7" t="s">
        <v>64</v>
      </c>
      <c r="K64" s="7" t="s">
        <v>12</v>
      </c>
      <c r="L64" s="13"/>
      <c r="M64" s="13"/>
      <c r="N64" s="13"/>
      <c r="O64" s="13"/>
      <c r="P64" s="14"/>
    </row>
    <row r="65" spans="1:16" ht="14.25">
      <c r="A65" s="16">
        <v>62</v>
      </c>
      <c r="B65" s="25">
        <v>105</v>
      </c>
      <c r="C65" s="14" t="s">
        <v>198</v>
      </c>
      <c r="D65" s="14" t="s">
        <v>199</v>
      </c>
      <c r="E65" s="7">
        <v>8750197311</v>
      </c>
      <c r="F65" s="15">
        <v>65</v>
      </c>
      <c r="G65" s="13" t="s">
        <v>37</v>
      </c>
      <c r="H65" s="13"/>
      <c r="I65" s="7" t="s">
        <v>14</v>
      </c>
      <c r="J65" s="13"/>
      <c r="K65" s="13"/>
      <c r="L65" s="13"/>
      <c r="M65" s="13"/>
      <c r="N65" s="13"/>
      <c r="O65" s="13"/>
      <c r="P65" s="14"/>
    </row>
    <row r="66" spans="1:16" ht="14.25">
      <c r="A66" s="16">
        <v>63</v>
      </c>
      <c r="B66" s="25">
        <v>46</v>
      </c>
      <c r="C66" s="14" t="s">
        <v>97</v>
      </c>
      <c r="D66" s="6" t="s">
        <v>98</v>
      </c>
      <c r="E66" s="7">
        <v>9560585367</v>
      </c>
      <c r="F66" s="15">
        <v>64.8</v>
      </c>
      <c r="G66" s="13" t="s">
        <v>34</v>
      </c>
      <c r="H66" s="13">
        <v>120000</v>
      </c>
      <c r="I66" s="7" t="s">
        <v>14</v>
      </c>
      <c r="J66" s="13"/>
      <c r="K66" s="13"/>
      <c r="L66" s="13"/>
      <c r="M66" s="13"/>
      <c r="N66" s="13"/>
      <c r="O66" s="13"/>
      <c r="P66" s="14"/>
    </row>
    <row r="67" spans="1:16" ht="28.5">
      <c r="A67" s="16">
        <v>64</v>
      </c>
      <c r="B67" s="24">
        <v>156</v>
      </c>
      <c r="C67" s="10" t="s">
        <v>270</v>
      </c>
      <c r="D67" s="10" t="s">
        <v>271</v>
      </c>
      <c r="E67" s="12">
        <v>9785294227</v>
      </c>
      <c r="F67" s="16">
        <v>64.8</v>
      </c>
      <c r="G67" s="12" t="s">
        <v>17</v>
      </c>
      <c r="H67" s="3"/>
      <c r="I67" s="12" t="s">
        <v>11</v>
      </c>
      <c r="J67" s="12" t="s">
        <v>12</v>
      </c>
      <c r="K67" s="12" t="s">
        <v>14</v>
      </c>
      <c r="L67" s="12" t="s">
        <v>64</v>
      </c>
      <c r="M67" s="3"/>
      <c r="N67" s="3"/>
      <c r="O67" s="3"/>
      <c r="P67" s="10"/>
    </row>
    <row r="68" spans="1:16" ht="28.5">
      <c r="A68" s="16">
        <v>65</v>
      </c>
      <c r="B68" s="24">
        <v>161</v>
      </c>
      <c r="C68" s="10" t="s">
        <v>280</v>
      </c>
      <c r="D68" s="10" t="s">
        <v>281</v>
      </c>
      <c r="E68" s="12">
        <v>7903474977</v>
      </c>
      <c r="F68" s="18">
        <v>64.6</v>
      </c>
      <c r="G68" s="12" t="s">
        <v>10</v>
      </c>
      <c r="H68" s="3"/>
      <c r="I68" s="3" t="s">
        <v>18</v>
      </c>
      <c r="J68" s="12" t="s">
        <v>12</v>
      </c>
      <c r="K68" s="12" t="s">
        <v>14</v>
      </c>
      <c r="L68" s="12" t="s">
        <v>13</v>
      </c>
      <c r="M68" s="3" t="s">
        <v>26</v>
      </c>
      <c r="N68" s="12" t="s">
        <v>11</v>
      </c>
      <c r="O68" s="12" t="s">
        <v>120</v>
      </c>
      <c r="P68" s="10"/>
    </row>
    <row r="69" spans="1:16" ht="14.25">
      <c r="A69" s="16">
        <v>66</v>
      </c>
      <c r="B69" s="25">
        <v>11</v>
      </c>
      <c r="C69" s="14" t="s">
        <v>38</v>
      </c>
      <c r="D69" s="14" t="s">
        <v>39</v>
      </c>
      <c r="E69" s="13">
        <v>9050507298</v>
      </c>
      <c r="F69" s="15">
        <v>64.4</v>
      </c>
      <c r="G69" s="13" t="s">
        <v>40</v>
      </c>
      <c r="H69" s="13"/>
      <c r="I69" s="13" t="s">
        <v>14</v>
      </c>
      <c r="J69" s="13" t="s">
        <v>12</v>
      </c>
      <c r="K69" s="13"/>
      <c r="L69" s="13"/>
      <c r="M69" s="13"/>
      <c r="N69" s="13"/>
      <c r="O69" s="13"/>
      <c r="P69" s="14"/>
    </row>
    <row r="70" spans="1:16" ht="28.5">
      <c r="A70" s="16">
        <v>67</v>
      </c>
      <c r="B70" s="25">
        <v>70</v>
      </c>
      <c r="C70" s="14" t="s">
        <v>144</v>
      </c>
      <c r="D70" s="14" t="s">
        <v>145</v>
      </c>
      <c r="E70" s="7">
        <v>6202390617</v>
      </c>
      <c r="F70" s="15">
        <f>322/5</f>
        <v>64.4</v>
      </c>
      <c r="G70" s="7" t="s">
        <v>10</v>
      </c>
      <c r="H70" s="13"/>
      <c r="I70" s="7" t="s">
        <v>12</v>
      </c>
      <c r="J70" s="13"/>
      <c r="K70" s="13"/>
      <c r="L70" s="13"/>
      <c r="M70" s="13"/>
      <c r="N70" s="13"/>
      <c r="O70" s="13"/>
      <c r="P70" s="14"/>
    </row>
    <row r="71" spans="1:16" ht="28.5">
      <c r="A71" s="16">
        <v>68</v>
      </c>
      <c r="B71" s="25">
        <v>82</v>
      </c>
      <c r="C71" s="14" t="s">
        <v>164</v>
      </c>
      <c r="D71" s="14" t="s">
        <v>165</v>
      </c>
      <c r="E71" s="7">
        <v>9953254225</v>
      </c>
      <c r="F71" s="15">
        <f>321/5</f>
        <v>64.2</v>
      </c>
      <c r="G71" s="13" t="s">
        <v>166</v>
      </c>
      <c r="H71" s="13"/>
      <c r="I71" s="7" t="s">
        <v>12</v>
      </c>
      <c r="J71" s="13"/>
      <c r="K71" s="13"/>
      <c r="L71" s="13"/>
      <c r="M71" s="13"/>
      <c r="N71" s="13"/>
      <c r="O71" s="13"/>
      <c r="P71" s="14"/>
    </row>
    <row r="72" spans="1:16" ht="28.5">
      <c r="A72" s="16">
        <v>69</v>
      </c>
      <c r="B72" s="25">
        <v>47</v>
      </c>
      <c r="C72" s="14" t="s">
        <v>99</v>
      </c>
      <c r="D72" s="6" t="s">
        <v>100</v>
      </c>
      <c r="E72" s="13"/>
      <c r="F72" s="15">
        <v>64</v>
      </c>
      <c r="G72" s="13" t="s">
        <v>110</v>
      </c>
      <c r="H72" s="13"/>
      <c r="I72" s="7" t="s">
        <v>21</v>
      </c>
      <c r="J72" s="13" t="s">
        <v>14</v>
      </c>
      <c r="K72" s="13"/>
      <c r="L72" s="13"/>
      <c r="M72" s="13"/>
      <c r="N72" s="13"/>
      <c r="O72" s="13"/>
      <c r="P72" s="14"/>
    </row>
    <row r="73" spans="1:16" ht="14.25">
      <c r="A73" s="16">
        <v>70</v>
      </c>
      <c r="B73" s="25">
        <v>20</v>
      </c>
      <c r="C73" s="14" t="s">
        <v>58</v>
      </c>
      <c r="D73" s="14" t="s">
        <v>59</v>
      </c>
      <c r="E73" s="13">
        <v>9213267306</v>
      </c>
      <c r="F73" s="15">
        <v>63.2</v>
      </c>
      <c r="G73" s="13" t="s">
        <v>17</v>
      </c>
      <c r="H73" s="13"/>
      <c r="I73" s="13" t="s">
        <v>18</v>
      </c>
      <c r="J73" s="13" t="s">
        <v>14</v>
      </c>
      <c r="K73" s="13" t="s">
        <v>12</v>
      </c>
      <c r="L73" s="13" t="s">
        <v>11</v>
      </c>
      <c r="M73" s="13" t="s">
        <v>13</v>
      </c>
      <c r="N73" s="13" t="s">
        <v>26</v>
      </c>
      <c r="O73" s="13"/>
      <c r="P73" s="14"/>
    </row>
    <row r="74" spans="1:16" ht="28.5">
      <c r="A74" s="16">
        <v>71</v>
      </c>
      <c r="B74" s="24">
        <v>145</v>
      </c>
      <c r="C74" s="10" t="s">
        <v>252</v>
      </c>
      <c r="D74" s="10" t="s">
        <v>253</v>
      </c>
      <c r="E74" s="7">
        <v>9354808197</v>
      </c>
      <c r="F74" s="17">
        <v>63.16</v>
      </c>
      <c r="G74" s="11" t="s">
        <v>17</v>
      </c>
      <c r="H74" s="3">
        <v>200000</v>
      </c>
      <c r="I74" s="11" t="s">
        <v>18</v>
      </c>
      <c r="J74" s="3" t="s">
        <v>14</v>
      </c>
      <c r="K74" s="3"/>
      <c r="L74" s="3"/>
      <c r="M74" s="3"/>
      <c r="N74" s="3"/>
      <c r="O74" s="3"/>
      <c r="P74" s="10"/>
    </row>
    <row r="75" spans="1:16" s="2" customFormat="1" ht="14.25">
      <c r="A75" s="16">
        <v>72</v>
      </c>
      <c r="B75" s="22">
        <v>138</v>
      </c>
      <c r="C75" s="36" t="s">
        <v>80</v>
      </c>
      <c r="D75" s="36" t="s">
        <v>239</v>
      </c>
      <c r="E75" s="4">
        <v>9991773230</v>
      </c>
      <c r="F75" s="19">
        <v>62.6</v>
      </c>
      <c r="G75" s="42" t="s">
        <v>83</v>
      </c>
      <c r="H75" s="42">
        <v>90000</v>
      </c>
      <c r="I75" s="42" t="s">
        <v>14</v>
      </c>
      <c r="J75" s="42"/>
      <c r="K75" s="42"/>
      <c r="L75" s="42"/>
      <c r="M75" s="42"/>
      <c r="N75" s="42"/>
      <c r="O75" s="42"/>
      <c r="P75" s="36" t="s">
        <v>242</v>
      </c>
    </row>
    <row r="76" spans="1:16" ht="14.25">
      <c r="A76" s="16">
        <v>73</v>
      </c>
      <c r="B76" s="25">
        <v>121</v>
      </c>
      <c r="C76" s="14" t="s">
        <v>222</v>
      </c>
      <c r="D76" s="14" t="s">
        <v>223</v>
      </c>
      <c r="E76" s="7">
        <v>8920140696</v>
      </c>
      <c r="F76" s="15">
        <v>62.4</v>
      </c>
      <c r="G76" s="13" t="s">
        <v>37</v>
      </c>
      <c r="H76" s="13"/>
      <c r="I76" s="7" t="s">
        <v>26</v>
      </c>
      <c r="J76" s="13" t="s">
        <v>14</v>
      </c>
      <c r="K76" s="13" t="s">
        <v>12</v>
      </c>
      <c r="L76" s="13" t="s">
        <v>11</v>
      </c>
      <c r="M76" s="13"/>
      <c r="N76" s="13"/>
      <c r="O76" s="13"/>
      <c r="P76" s="14"/>
    </row>
    <row r="77" spans="1:16" ht="14.25">
      <c r="A77" s="16">
        <v>74</v>
      </c>
      <c r="B77" s="24">
        <v>150</v>
      </c>
      <c r="C77" s="10" t="s">
        <v>259</v>
      </c>
      <c r="D77" s="10" t="s">
        <v>260</v>
      </c>
      <c r="E77" s="3">
        <v>8307169969</v>
      </c>
      <c r="F77" s="16">
        <v>62.4</v>
      </c>
      <c r="G77" s="3" t="s">
        <v>17</v>
      </c>
      <c r="H77" s="3"/>
      <c r="I77" s="3" t="s">
        <v>11</v>
      </c>
      <c r="J77" s="3" t="s">
        <v>12</v>
      </c>
      <c r="K77" s="3" t="s">
        <v>14</v>
      </c>
      <c r="L77" s="3" t="s">
        <v>18</v>
      </c>
      <c r="M77" s="3" t="s">
        <v>26</v>
      </c>
      <c r="N77" s="3" t="s">
        <v>13</v>
      </c>
      <c r="O77" s="3"/>
      <c r="P77" s="10"/>
    </row>
    <row r="78" spans="1:16" ht="14.25">
      <c r="A78" s="16">
        <v>75</v>
      </c>
      <c r="B78" s="25">
        <v>30</v>
      </c>
      <c r="C78" s="14" t="s">
        <v>74</v>
      </c>
      <c r="D78" s="6" t="s">
        <v>75</v>
      </c>
      <c r="E78" s="7">
        <v>9991086707</v>
      </c>
      <c r="F78" s="15">
        <v>62.2</v>
      </c>
      <c r="G78" s="7" t="s">
        <v>40</v>
      </c>
      <c r="H78" s="13">
        <v>95000</v>
      </c>
      <c r="I78" s="7" t="s">
        <v>14</v>
      </c>
      <c r="J78" s="13" t="s">
        <v>64</v>
      </c>
      <c r="K78" s="13" t="s">
        <v>18</v>
      </c>
      <c r="L78" s="13"/>
      <c r="M78" s="13"/>
      <c r="N78" s="13"/>
      <c r="O78" s="13"/>
      <c r="P78" s="14"/>
    </row>
    <row r="79" spans="1:16" ht="28.5">
      <c r="A79" s="16">
        <v>76</v>
      </c>
      <c r="B79" s="24">
        <v>160</v>
      </c>
      <c r="C79" s="10" t="s">
        <v>278</v>
      </c>
      <c r="D79" s="10" t="s">
        <v>279</v>
      </c>
      <c r="E79" s="12">
        <v>9350078581</v>
      </c>
      <c r="F79" s="18">
        <v>62.2</v>
      </c>
      <c r="G79" s="12" t="s">
        <v>17</v>
      </c>
      <c r="H79" s="3"/>
      <c r="I79" s="12" t="s">
        <v>14</v>
      </c>
      <c r="J79" s="12" t="s">
        <v>12</v>
      </c>
      <c r="K79" s="3" t="s">
        <v>26</v>
      </c>
      <c r="L79" s="3" t="s">
        <v>18</v>
      </c>
      <c r="M79" s="3" t="s">
        <v>11</v>
      </c>
      <c r="N79" s="3"/>
      <c r="O79" s="3"/>
      <c r="P79" s="10"/>
    </row>
    <row r="80" spans="1:16" ht="14.25">
      <c r="A80" s="16">
        <v>77</v>
      </c>
      <c r="B80" s="25">
        <v>18</v>
      </c>
      <c r="C80" s="14" t="s">
        <v>55</v>
      </c>
      <c r="D80" s="14" t="s">
        <v>297</v>
      </c>
      <c r="E80" s="13">
        <v>8769321489</v>
      </c>
      <c r="F80" s="15">
        <v>62</v>
      </c>
      <c r="G80" s="13" t="s">
        <v>10</v>
      </c>
      <c r="H80" s="13"/>
      <c r="I80" s="13" t="s">
        <v>13</v>
      </c>
      <c r="J80" s="13" t="s">
        <v>11</v>
      </c>
      <c r="K80" s="13" t="s">
        <v>12</v>
      </c>
      <c r="L80" s="13" t="s">
        <v>14</v>
      </c>
      <c r="M80" s="13" t="s">
        <v>18</v>
      </c>
      <c r="N80" s="13" t="s">
        <v>26</v>
      </c>
      <c r="O80" s="13" t="s">
        <v>64</v>
      </c>
      <c r="P80" s="14"/>
    </row>
    <row r="81" spans="1:16" ht="14.25">
      <c r="A81" s="16">
        <v>78</v>
      </c>
      <c r="B81" s="25">
        <v>74</v>
      </c>
      <c r="C81" s="14" t="s">
        <v>148</v>
      </c>
      <c r="D81" s="14" t="s">
        <v>149</v>
      </c>
      <c r="E81" s="7">
        <v>9654939872</v>
      </c>
      <c r="F81" s="15">
        <f>310/5</f>
        <v>62</v>
      </c>
      <c r="G81" s="7" t="s">
        <v>40</v>
      </c>
      <c r="H81" s="13"/>
      <c r="I81" s="7" t="s">
        <v>12</v>
      </c>
      <c r="J81" s="13"/>
      <c r="K81" s="13"/>
      <c r="L81" s="13"/>
      <c r="M81" s="13"/>
      <c r="N81" s="13"/>
      <c r="O81" s="13"/>
      <c r="P81" s="14"/>
    </row>
    <row r="82" spans="1:16" ht="14.25">
      <c r="A82" s="16">
        <v>79</v>
      </c>
      <c r="B82" s="22">
        <v>10</v>
      </c>
      <c r="C82" s="5" t="s">
        <v>35</v>
      </c>
      <c r="D82" s="5" t="s">
        <v>36</v>
      </c>
      <c r="E82" s="4">
        <v>8930393104</v>
      </c>
      <c r="F82" s="19">
        <v>61.8</v>
      </c>
      <c r="G82" s="4" t="s">
        <v>17</v>
      </c>
      <c r="H82" s="4"/>
      <c r="I82" s="4" t="s">
        <v>21</v>
      </c>
      <c r="J82" s="13" t="s">
        <v>64</v>
      </c>
      <c r="K82" s="4" t="s">
        <v>12</v>
      </c>
      <c r="L82" s="4" t="s">
        <v>13</v>
      </c>
      <c r="M82" s="4" t="s">
        <v>14</v>
      </c>
      <c r="N82" s="4"/>
      <c r="O82" s="4"/>
      <c r="P82" s="5"/>
    </row>
    <row r="83" spans="1:16" ht="28.5">
      <c r="A83" s="16">
        <v>80</v>
      </c>
      <c r="B83" s="25">
        <v>45</v>
      </c>
      <c r="C83" s="14" t="s">
        <v>95</v>
      </c>
      <c r="D83" s="6" t="s">
        <v>96</v>
      </c>
      <c r="E83" s="7">
        <v>9560585367</v>
      </c>
      <c r="F83" s="15">
        <v>61.8</v>
      </c>
      <c r="G83" s="13" t="s">
        <v>34</v>
      </c>
      <c r="H83" s="13">
        <v>144000</v>
      </c>
      <c r="I83" s="4" t="s">
        <v>14</v>
      </c>
      <c r="J83" s="13" t="s">
        <v>26</v>
      </c>
      <c r="K83" s="13"/>
      <c r="L83" s="13"/>
      <c r="M83" s="13"/>
      <c r="N83" s="13"/>
      <c r="O83" s="13"/>
      <c r="P83" s="14"/>
    </row>
    <row r="84" spans="1:16" s="2" customFormat="1" ht="14.25">
      <c r="A84" s="16">
        <v>81</v>
      </c>
      <c r="B84" s="37">
        <v>159</v>
      </c>
      <c r="C84" s="38" t="s">
        <v>275</v>
      </c>
      <c r="D84" s="38" t="s">
        <v>276</v>
      </c>
      <c r="E84" s="39">
        <v>9650913614</v>
      </c>
      <c r="F84" s="40">
        <v>61.5</v>
      </c>
      <c r="G84" s="39" t="s">
        <v>10</v>
      </c>
      <c r="H84" s="39"/>
      <c r="I84" s="39" t="s">
        <v>12</v>
      </c>
      <c r="J84" s="41"/>
      <c r="K84" s="41"/>
      <c r="L84" s="41"/>
      <c r="M84" s="41"/>
      <c r="N84" s="41"/>
      <c r="O84" s="41"/>
      <c r="P84" s="34" t="s">
        <v>277</v>
      </c>
    </row>
    <row r="85" spans="1:16" ht="14.25">
      <c r="A85" s="16">
        <v>82</v>
      </c>
      <c r="B85" s="25">
        <v>88</v>
      </c>
      <c r="C85" s="14" t="s">
        <v>176</v>
      </c>
      <c r="D85" s="14" t="s">
        <v>298</v>
      </c>
      <c r="E85" s="7">
        <v>9560810785</v>
      </c>
      <c r="F85" s="15">
        <v>61</v>
      </c>
      <c r="G85" s="7" t="s">
        <v>10</v>
      </c>
      <c r="H85" s="13"/>
      <c r="I85" s="7" t="s">
        <v>11</v>
      </c>
      <c r="J85" s="13" t="s">
        <v>14</v>
      </c>
      <c r="K85" s="13" t="s">
        <v>64</v>
      </c>
      <c r="L85" s="13" t="s">
        <v>18</v>
      </c>
      <c r="M85" s="13" t="s">
        <v>26</v>
      </c>
      <c r="N85" s="13" t="s">
        <v>12</v>
      </c>
      <c r="O85" s="13" t="s">
        <v>13</v>
      </c>
      <c r="P85" s="14"/>
    </row>
    <row r="86" spans="1:16" ht="28.5">
      <c r="A86" s="16">
        <v>83</v>
      </c>
      <c r="B86" s="25">
        <v>59</v>
      </c>
      <c r="C86" s="14" t="s">
        <v>121</v>
      </c>
      <c r="D86" s="6" t="s">
        <v>122</v>
      </c>
      <c r="E86" s="13">
        <v>8527437028</v>
      </c>
      <c r="F86" s="15">
        <f>6.4*9.5</f>
        <v>60.800000000000004</v>
      </c>
      <c r="G86" s="13" t="s">
        <v>83</v>
      </c>
      <c r="H86" s="13"/>
      <c r="I86" s="13" t="s">
        <v>14</v>
      </c>
      <c r="J86" s="13"/>
      <c r="K86" s="13"/>
      <c r="L86" s="13"/>
      <c r="M86" s="13"/>
      <c r="N86" s="13"/>
      <c r="O86" s="13"/>
      <c r="P86" s="14"/>
    </row>
    <row r="87" spans="1:16" ht="14.25">
      <c r="A87" s="16">
        <v>84</v>
      </c>
      <c r="B87" s="25">
        <v>92</v>
      </c>
      <c r="C87" s="14" t="s">
        <v>180</v>
      </c>
      <c r="D87" s="14" t="s">
        <v>181</v>
      </c>
      <c r="E87" s="7">
        <v>8368782617</v>
      </c>
      <c r="F87" s="15">
        <v>60.6</v>
      </c>
      <c r="G87" s="7" t="s">
        <v>83</v>
      </c>
      <c r="H87" s="13"/>
      <c r="I87" s="7" t="s">
        <v>12</v>
      </c>
      <c r="J87" s="13" t="s">
        <v>64</v>
      </c>
      <c r="K87" s="13" t="s">
        <v>26</v>
      </c>
      <c r="L87" s="13" t="s">
        <v>18</v>
      </c>
      <c r="M87" s="13" t="s">
        <v>11</v>
      </c>
      <c r="N87" s="13" t="s">
        <v>13</v>
      </c>
      <c r="O87" s="13" t="s">
        <v>14</v>
      </c>
      <c r="P87" s="14"/>
    </row>
    <row r="88" spans="1:16" ht="28.5">
      <c r="A88" s="16">
        <v>85</v>
      </c>
      <c r="B88" s="25">
        <v>25</v>
      </c>
      <c r="C88" s="14" t="s">
        <v>67</v>
      </c>
      <c r="D88" s="14" t="s">
        <v>68</v>
      </c>
      <c r="E88" s="13"/>
      <c r="F88" s="15">
        <v>60.4</v>
      </c>
      <c r="G88" s="13" t="s">
        <v>10</v>
      </c>
      <c r="H88" s="13"/>
      <c r="I88" s="13" t="s">
        <v>12</v>
      </c>
      <c r="J88" s="13" t="s">
        <v>14</v>
      </c>
      <c r="K88" s="13"/>
      <c r="L88" s="13"/>
      <c r="M88" s="13"/>
      <c r="N88" s="13"/>
      <c r="O88" s="13"/>
      <c r="P88" s="14"/>
    </row>
    <row r="89" spans="1:15" ht="28.5">
      <c r="A89" s="16">
        <v>86</v>
      </c>
      <c r="B89" s="23">
        <v>131</v>
      </c>
      <c r="C89" s="9" t="s">
        <v>137</v>
      </c>
      <c r="D89" s="9" t="s">
        <v>138</v>
      </c>
      <c r="E89" s="7">
        <v>8860787248</v>
      </c>
      <c r="F89" s="17">
        <v>60.2</v>
      </c>
      <c r="G89" s="7" t="s">
        <v>17</v>
      </c>
      <c r="H89" s="8"/>
      <c r="I89" s="7" t="s">
        <v>14</v>
      </c>
      <c r="J89" s="7" t="s">
        <v>64</v>
      </c>
      <c r="K89" s="7" t="s">
        <v>26</v>
      </c>
      <c r="L89" s="7" t="s">
        <v>18</v>
      </c>
      <c r="M89" s="7" t="s">
        <v>11</v>
      </c>
      <c r="N89" s="7" t="s">
        <v>12</v>
      </c>
      <c r="O89" s="7" t="s">
        <v>13</v>
      </c>
    </row>
    <row r="90" spans="1:16" ht="28.5">
      <c r="A90" s="16">
        <v>87</v>
      </c>
      <c r="B90" s="25">
        <v>43</v>
      </c>
      <c r="C90" s="14" t="s">
        <v>125</v>
      </c>
      <c r="D90" s="6" t="s">
        <v>92</v>
      </c>
      <c r="E90" s="7">
        <v>9473158429</v>
      </c>
      <c r="F90" s="15">
        <v>60</v>
      </c>
      <c r="G90" s="13" t="s">
        <v>10</v>
      </c>
      <c r="H90" s="13"/>
      <c r="I90" s="7" t="s">
        <v>14</v>
      </c>
      <c r="J90" s="13" t="s">
        <v>26</v>
      </c>
      <c r="K90" s="13" t="s">
        <v>12</v>
      </c>
      <c r="L90" s="13" t="s">
        <v>64</v>
      </c>
      <c r="M90" s="13" t="s">
        <v>18</v>
      </c>
      <c r="N90" s="13" t="s">
        <v>11</v>
      </c>
      <c r="O90" s="13" t="s">
        <v>13</v>
      </c>
      <c r="P90" s="14"/>
    </row>
    <row r="91" spans="1:16" ht="14.25">
      <c r="A91" s="16">
        <v>88</v>
      </c>
      <c r="B91" s="25">
        <v>80</v>
      </c>
      <c r="C91" s="14" t="s">
        <v>160</v>
      </c>
      <c r="D91" s="14" t="s">
        <v>161</v>
      </c>
      <c r="E91" s="7">
        <v>8178784051</v>
      </c>
      <c r="F91" s="15">
        <f>296/5</f>
        <v>59.2</v>
      </c>
      <c r="G91" s="13" t="s">
        <v>37</v>
      </c>
      <c r="H91" s="13"/>
      <c r="I91" s="7" t="s">
        <v>12</v>
      </c>
      <c r="J91" s="13"/>
      <c r="K91" s="13"/>
      <c r="L91" s="13"/>
      <c r="M91" s="13"/>
      <c r="N91" s="13"/>
      <c r="O91" s="13"/>
      <c r="P91" s="14"/>
    </row>
    <row r="92" spans="1:16" ht="14.25">
      <c r="A92" s="16">
        <v>89</v>
      </c>
      <c r="B92" s="25">
        <v>44</v>
      </c>
      <c r="C92" s="14" t="s">
        <v>93</v>
      </c>
      <c r="D92" s="6" t="s">
        <v>94</v>
      </c>
      <c r="E92" s="7">
        <v>8905298085</v>
      </c>
      <c r="F92" s="15">
        <v>59.17</v>
      </c>
      <c r="G92" s="13" t="s">
        <v>10</v>
      </c>
      <c r="H92" s="13"/>
      <c r="I92" s="7" t="s">
        <v>14</v>
      </c>
      <c r="J92" s="13" t="s">
        <v>13</v>
      </c>
      <c r="K92" s="13" t="s">
        <v>11</v>
      </c>
      <c r="L92" s="13" t="s">
        <v>12</v>
      </c>
      <c r="M92" s="13"/>
      <c r="N92" s="13"/>
      <c r="O92" s="13"/>
      <c r="P92" s="14"/>
    </row>
    <row r="93" spans="1:16" ht="14.25">
      <c r="A93" s="16">
        <v>90</v>
      </c>
      <c r="B93" s="25">
        <v>117</v>
      </c>
      <c r="C93" s="14" t="s">
        <v>216</v>
      </c>
      <c r="D93" s="14" t="s">
        <v>217</v>
      </c>
      <c r="E93" s="7">
        <v>7289095006</v>
      </c>
      <c r="F93" s="15">
        <v>58.9</v>
      </c>
      <c r="G93" s="13" t="s">
        <v>83</v>
      </c>
      <c r="H93" s="13"/>
      <c r="I93" s="7" t="s">
        <v>11</v>
      </c>
      <c r="J93" s="13" t="s">
        <v>12</v>
      </c>
      <c r="K93" s="13" t="s">
        <v>64</v>
      </c>
      <c r="L93" s="13" t="s">
        <v>26</v>
      </c>
      <c r="M93" s="13" t="s">
        <v>18</v>
      </c>
      <c r="N93" s="13" t="s">
        <v>13</v>
      </c>
      <c r="O93" s="13" t="s">
        <v>14</v>
      </c>
      <c r="P93" s="14"/>
    </row>
    <row r="94" spans="1:16" ht="28.5">
      <c r="A94" s="16">
        <v>91</v>
      </c>
      <c r="B94" s="25">
        <v>23</v>
      </c>
      <c r="C94" s="14" t="s">
        <v>62</v>
      </c>
      <c r="D94" s="14" t="s">
        <v>63</v>
      </c>
      <c r="E94" s="13">
        <v>8527132582</v>
      </c>
      <c r="F94" s="15">
        <v>58.8</v>
      </c>
      <c r="G94" s="13" t="s">
        <v>34</v>
      </c>
      <c r="H94" s="13"/>
      <c r="I94" s="13" t="s">
        <v>64</v>
      </c>
      <c r="J94" s="13" t="s">
        <v>12</v>
      </c>
      <c r="K94" s="13" t="s">
        <v>26</v>
      </c>
      <c r="L94" s="13"/>
      <c r="M94" s="13"/>
      <c r="N94" s="13"/>
      <c r="O94" s="13"/>
      <c r="P94" s="14"/>
    </row>
    <row r="95" spans="1:16" ht="28.5">
      <c r="A95" s="16">
        <v>92</v>
      </c>
      <c r="B95" s="25">
        <v>40</v>
      </c>
      <c r="C95" s="14" t="s">
        <v>88</v>
      </c>
      <c r="D95" s="6" t="s">
        <v>89</v>
      </c>
      <c r="E95" s="7">
        <v>8294944638</v>
      </c>
      <c r="F95" s="15">
        <v>58.8</v>
      </c>
      <c r="G95" s="13" t="s">
        <v>10</v>
      </c>
      <c r="H95" s="13"/>
      <c r="I95" s="7" t="s">
        <v>12</v>
      </c>
      <c r="J95" s="13"/>
      <c r="K95" s="13"/>
      <c r="L95" s="13"/>
      <c r="M95" s="13"/>
      <c r="N95" s="13"/>
      <c r="O95" s="13"/>
      <c r="P95" s="14"/>
    </row>
    <row r="96" spans="1:16" ht="14.25">
      <c r="A96" s="16">
        <v>93</v>
      </c>
      <c r="B96" s="23">
        <v>136</v>
      </c>
      <c r="C96" s="9" t="s">
        <v>237</v>
      </c>
      <c r="D96" s="9" t="s">
        <v>238</v>
      </c>
      <c r="E96" s="7">
        <v>9953587165</v>
      </c>
      <c r="F96" s="17">
        <v>58.8</v>
      </c>
      <c r="G96" s="8" t="s">
        <v>17</v>
      </c>
      <c r="H96" s="8"/>
      <c r="I96" s="8" t="s">
        <v>14</v>
      </c>
      <c r="J96" s="8" t="s">
        <v>12</v>
      </c>
      <c r="K96" s="8"/>
      <c r="L96" s="8"/>
      <c r="M96" s="8"/>
      <c r="N96" s="8"/>
      <c r="O96" s="8"/>
      <c r="P96" s="9"/>
    </row>
    <row r="97" spans="1:16" ht="28.5">
      <c r="A97" s="16">
        <v>94</v>
      </c>
      <c r="B97" s="25">
        <v>12</v>
      </c>
      <c r="C97" s="14" t="s">
        <v>41</v>
      </c>
      <c r="D97" s="14" t="s">
        <v>42</v>
      </c>
      <c r="E97" s="13">
        <v>9773648101</v>
      </c>
      <c r="F97" s="15">
        <v>58.4</v>
      </c>
      <c r="G97" s="13" t="s">
        <v>37</v>
      </c>
      <c r="H97" s="13"/>
      <c r="I97" s="13" t="s">
        <v>18</v>
      </c>
      <c r="J97" s="13" t="s">
        <v>14</v>
      </c>
      <c r="K97" s="13" t="s">
        <v>26</v>
      </c>
      <c r="L97" s="13" t="s">
        <v>64</v>
      </c>
      <c r="M97" s="13" t="s">
        <v>12</v>
      </c>
      <c r="N97" s="13" t="s">
        <v>13</v>
      </c>
      <c r="O97" s="13"/>
      <c r="P97" s="14"/>
    </row>
    <row r="98" spans="1:16" ht="28.5">
      <c r="A98" s="16">
        <v>95</v>
      </c>
      <c r="B98" s="25">
        <v>81</v>
      </c>
      <c r="C98" s="14" t="s">
        <v>162</v>
      </c>
      <c r="D98" s="14" t="s">
        <v>163</v>
      </c>
      <c r="E98" s="7">
        <v>6200228284</v>
      </c>
      <c r="F98" s="15">
        <f>291/5</f>
        <v>58.2</v>
      </c>
      <c r="G98" s="13" t="s">
        <v>83</v>
      </c>
      <c r="H98" s="13"/>
      <c r="I98" s="7" t="s">
        <v>18</v>
      </c>
      <c r="J98" s="13" t="s">
        <v>14</v>
      </c>
      <c r="K98" s="13" t="s">
        <v>11</v>
      </c>
      <c r="L98" s="13"/>
      <c r="M98" s="13"/>
      <c r="N98" s="13"/>
      <c r="O98" s="13"/>
      <c r="P98" s="14"/>
    </row>
    <row r="99" spans="1:16" ht="14.25">
      <c r="A99" s="16">
        <v>96</v>
      </c>
      <c r="B99" s="25">
        <v>107</v>
      </c>
      <c r="C99" s="14" t="s">
        <v>201</v>
      </c>
      <c r="D99" s="14" t="s">
        <v>202</v>
      </c>
      <c r="E99" s="7">
        <v>8527862018</v>
      </c>
      <c r="F99" s="15">
        <v>58.2</v>
      </c>
      <c r="G99" s="13" t="s">
        <v>83</v>
      </c>
      <c r="H99" s="13"/>
      <c r="I99" s="7" t="s">
        <v>14</v>
      </c>
      <c r="J99" s="13" t="s">
        <v>64</v>
      </c>
      <c r="K99" s="13" t="s">
        <v>12</v>
      </c>
      <c r="L99" s="13" t="s">
        <v>26</v>
      </c>
      <c r="M99" s="13" t="s">
        <v>11</v>
      </c>
      <c r="N99" s="13" t="s">
        <v>13</v>
      </c>
      <c r="O99" s="13" t="s">
        <v>18</v>
      </c>
      <c r="P99" s="14"/>
    </row>
    <row r="100" spans="1:16" ht="28.5">
      <c r="A100" s="16">
        <v>97</v>
      </c>
      <c r="B100" s="23">
        <v>128</v>
      </c>
      <c r="C100" s="9" t="s">
        <v>231</v>
      </c>
      <c r="D100" s="9" t="s">
        <v>232</v>
      </c>
      <c r="E100" s="7">
        <v>7004348359</v>
      </c>
      <c r="F100" s="17">
        <v>58</v>
      </c>
      <c r="G100" s="7" t="s">
        <v>10</v>
      </c>
      <c r="H100" s="8"/>
      <c r="I100" s="7" t="s">
        <v>14</v>
      </c>
      <c r="J100" s="7" t="s">
        <v>18</v>
      </c>
      <c r="K100" s="7" t="s">
        <v>12</v>
      </c>
      <c r="L100" s="8"/>
      <c r="M100" s="8"/>
      <c r="N100" s="8"/>
      <c r="O100" s="8"/>
      <c r="P100" s="9"/>
    </row>
    <row r="101" spans="1:16" s="2" customFormat="1" ht="14.25">
      <c r="A101" s="16">
        <v>98</v>
      </c>
      <c r="B101" s="33">
        <v>170</v>
      </c>
      <c r="C101" s="34" t="s">
        <v>149</v>
      </c>
      <c r="D101" s="34" t="s">
        <v>294</v>
      </c>
      <c r="E101" s="35">
        <v>9053485549</v>
      </c>
      <c r="F101" s="26">
        <v>58</v>
      </c>
      <c r="G101" s="35" t="s">
        <v>17</v>
      </c>
      <c r="H101" s="35"/>
      <c r="I101" s="35" t="s">
        <v>14</v>
      </c>
      <c r="J101" s="35" t="s">
        <v>12</v>
      </c>
      <c r="K101" s="35"/>
      <c r="L101" s="35"/>
      <c r="M101" s="35"/>
      <c r="N101" s="35"/>
      <c r="O101" s="35"/>
      <c r="P101" s="36" t="s">
        <v>242</v>
      </c>
    </row>
    <row r="102" spans="1:16" ht="14.25">
      <c r="A102" s="16">
        <v>99</v>
      </c>
      <c r="B102" s="25">
        <v>76</v>
      </c>
      <c r="C102" s="14" t="s">
        <v>152</v>
      </c>
      <c r="D102" s="14" t="s">
        <v>153</v>
      </c>
      <c r="E102" s="7">
        <v>8882059645</v>
      </c>
      <c r="F102" s="15">
        <f>289/5</f>
        <v>57.8</v>
      </c>
      <c r="G102" s="13" t="s">
        <v>17</v>
      </c>
      <c r="H102" s="13"/>
      <c r="I102" s="7" t="s">
        <v>11</v>
      </c>
      <c r="J102" s="13" t="s">
        <v>14</v>
      </c>
      <c r="K102" s="13"/>
      <c r="L102" s="13"/>
      <c r="M102" s="13"/>
      <c r="N102" s="13"/>
      <c r="O102" s="13"/>
      <c r="P102" s="14"/>
    </row>
    <row r="103" spans="1:16" ht="28.5">
      <c r="A103" s="16">
        <v>100</v>
      </c>
      <c r="B103" s="25">
        <v>108</v>
      </c>
      <c r="C103" s="14" t="s">
        <v>65</v>
      </c>
      <c r="D103" s="14" t="s">
        <v>203</v>
      </c>
      <c r="E103" s="7">
        <v>8306885093</v>
      </c>
      <c r="F103" s="15">
        <v>57.5</v>
      </c>
      <c r="G103" s="13" t="s">
        <v>10</v>
      </c>
      <c r="H103" s="13"/>
      <c r="I103" s="7" t="s">
        <v>11</v>
      </c>
      <c r="J103" s="13" t="s">
        <v>14</v>
      </c>
      <c r="K103" s="13"/>
      <c r="L103" s="13"/>
      <c r="M103" s="13"/>
      <c r="N103" s="13"/>
      <c r="O103" s="13"/>
      <c r="P103" s="14"/>
    </row>
    <row r="104" spans="1:16" ht="28.5">
      <c r="A104" s="16">
        <v>101</v>
      </c>
      <c r="B104" s="25">
        <v>126</v>
      </c>
      <c r="C104" s="14" t="s">
        <v>227</v>
      </c>
      <c r="D104" s="14" t="s">
        <v>228</v>
      </c>
      <c r="E104" s="7">
        <v>9817795237</v>
      </c>
      <c r="F104" s="15">
        <v>57.2</v>
      </c>
      <c r="G104" s="13" t="s">
        <v>17</v>
      </c>
      <c r="H104" s="13"/>
      <c r="I104" s="7" t="s">
        <v>26</v>
      </c>
      <c r="J104" s="13" t="s">
        <v>14</v>
      </c>
      <c r="K104" s="13" t="s">
        <v>12</v>
      </c>
      <c r="L104" s="13"/>
      <c r="M104" s="13"/>
      <c r="N104" s="13"/>
      <c r="O104" s="13"/>
      <c r="P104" s="14"/>
    </row>
    <row r="105" spans="1:16" s="2" customFormat="1" ht="14.25">
      <c r="A105" s="16">
        <v>102</v>
      </c>
      <c r="B105" s="22">
        <v>114</v>
      </c>
      <c r="C105" s="5" t="s">
        <v>211</v>
      </c>
      <c r="D105" s="5" t="s">
        <v>210</v>
      </c>
      <c r="E105" s="4">
        <v>9205353902</v>
      </c>
      <c r="F105" s="19">
        <v>57</v>
      </c>
      <c r="G105" s="4" t="s">
        <v>37</v>
      </c>
      <c r="H105" s="4"/>
      <c r="I105" s="4" t="s">
        <v>11</v>
      </c>
      <c r="J105" s="4" t="s">
        <v>26</v>
      </c>
      <c r="K105" s="4" t="s">
        <v>13</v>
      </c>
      <c r="L105" s="4"/>
      <c r="M105" s="4"/>
      <c r="N105" s="4"/>
      <c r="O105" s="4"/>
      <c r="P105" s="5" t="s">
        <v>230</v>
      </c>
    </row>
    <row r="106" spans="1:16" ht="28.5">
      <c r="A106" s="16">
        <v>103</v>
      </c>
      <c r="B106" s="25">
        <v>78</v>
      </c>
      <c r="C106" s="14" t="s">
        <v>156</v>
      </c>
      <c r="D106" s="14" t="s">
        <v>157</v>
      </c>
      <c r="E106" s="7">
        <v>9508075203</v>
      </c>
      <c r="F106" s="15">
        <f>284/5</f>
        <v>56.8</v>
      </c>
      <c r="G106" s="13" t="s">
        <v>83</v>
      </c>
      <c r="H106" s="13"/>
      <c r="I106" s="7" t="s">
        <v>18</v>
      </c>
      <c r="J106" s="13" t="s">
        <v>12</v>
      </c>
      <c r="K106" s="13"/>
      <c r="L106" s="13"/>
      <c r="M106" s="13"/>
      <c r="N106" s="13"/>
      <c r="O106" s="13"/>
      <c r="P106" s="14"/>
    </row>
    <row r="107" spans="1:16" ht="28.5">
      <c r="A107" s="16">
        <v>104</v>
      </c>
      <c r="B107" s="24">
        <v>162</v>
      </c>
      <c r="C107" s="10" t="s">
        <v>282</v>
      </c>
      <c r="D107" s="10" t="s">
        <v>283</v>
      </c>
      <c r="E107" s="12">
        <v>9953038966</v>
      </c>
      <c r="F107" s="18">
        <v>55.8</v>
      </c>
      <c r="G107" s="12" t="s">
        <v>83</v>
      </c>
      <c r="H107" s="3"/>
      <c r="I107" s="12" t="s">
        <v>120</v>
      </c>
      <c r="J107" s="12" t="s">
        <v>12</v>
      </c>
      <c r="K107" s="3" t="s">
        <v>26</v>
      </c>
      <c r="L107" s="3" t="s">
        <v>18</v>
      </c>
      <c r="M107" s="12" t="s">
        <v>11</v>
      </c>
      <c r="N107" s="12" t="s">
        <v>14</v>
      </c>
      <c r="O107" s="12" t="s">
        <v>13</v>
      </c>
      <c r="P107" s="10"/>
    </row>
    <row r="108" spans="1:16" ht="28.5">
      <c r="A108" s="16">
        <v>105</v>
      </c>
      <c r="B108" s="25">
        <v>54</v>
      </c>
      <c r="C108" s="14" t="s">
        <v>111</v>
      </c>
      <c r="D108" s="6" t="s">
        <v>112</v>
      </c>
      <c r="E108" s="13">
        <v>7011497575</v>
      </c>
      <c r="F108" s="15">
        <f>5.8*9.5</f>
        <v>55.1</v>
      </c>
      <c r="G108" s="13" t="s">
        <v>17</v>
      </c>
      <c r="H108" s="13"/>
      <c r="I108" s="13" t="s">
        <v>64</v>
      </c>
      <c r="J108" s="13" t="s">
        <v>14</v>
      </c>
      <c r="K108" s="13" t="s">
        <v>26</v>
      </c>
      <c r="L108" s="13" t="s">
        <v>12</v>
      </c>
      <c r="M108" s="13" t="s">
        <v>13</v>
      </c>
      <c r="N108" s="13" t="s">
        <v>11</v>
      </c>
      <c r="O108" s="13"/>
      <c r="P108" s="14"/>
    </row>
    <row r="109" spans="1:16" ht="14.25">
      <c r="A109" s="16">
        <v>106</v>
      </c>
      <c r="B109" s="25">
        <v>113</v>
      </c>
      <c r="C109" s="14" t="s">
        <v>209</v>
      </c>
      <c r="D109" s="14" t="s">
        <v>210</v>
      </c>
      <c r="E109" s="7">
        <v>9319819523</v>
      </c>
      <c r="F109" s="15">
        <v>55.1</v>
      </c>
      <c r="G109" s="13" t="s">
        <v>37</v>
      </c>
      <c r="H109" s="13"/>
      <c r="I109" s="7" t="s">
        <v>11</v>
      </c>
      <c r="J109" s="13" t="s">
        <v>13</v>
      </c>
      <c r="K109" s="13" t="s">
        <v>12</v>
      </c>
      <c r="L109" s="13"/>
      <c r="M109" s="13"/>
      <c r="N109" s="13"/>
      <c r="O109" s="13"/>
      <c r="P109" s="14"/>
    </row>
    <row r="110" spans="1:16" ht="28.5">
      <c r="A110" s="16">
        <v>107</v>
      </c>
      <c r="B110" s="25">
        <v>84</v>
      </c>
      <c r="C110" s="14" t="s">
        <v>170</v>
      </c>
      <c r="D110" s="14" t="s">
        <v>171</v>
      </c>
      <c r="E110" s="7">
        <v>9899505886</v>
      </c>
      <c r="F110" s="15">
        <v>55</v>
      </c>
      <c r="G110" s="7" t="s">
        <v>17</v>
      </c>
      <c r="H110" s="13"/>
      <c r="I110" s="7" t="s">
        <v>12</v>
      </c>
      <c r="J110" s="7" t="s">
        <v>14</v>
      </c>
      <c r="K110" s="7" t="s">
        <v>64</v>
      </c>
      <c r="L110" s="7" t="s">
        <v>26</v>
      </c>
      <c r="M110" s="13"/>
      <c r="N110" s="13"/>
      <c r="O110" s="13"/>
      <c r="P110" s="14"/>
    </row>
    <row r="111" spans="1:16" ht="28.5">
      <c r="A111" s="16">
        <v>108</v>
      </c>
      <c r="B111" s="25">
        <v>93</v>
      </c>
      <c r="C111" s="14" t="s">
        <v>182</v>
      </c>
      <c r="D111" s="14" t="s">
        <v>183</v>
      </c>
      <c r="E111" s="7">
        <v>9711928707</v>
      </c>
      <c r="F111" s="15">
        <v>54.6</v>
      </c>
      <c r="G111" s="13" t="s">
        <v>17</v>
      </c>
      <c r="H111" s="13"/>
      <c r="I111" s="7" t="s">
        <v>64</v>
      </c>
      <c r="J111" s="13"/>
      <c r="K111" s="13"/>
      <c r="L111" s="13"/>
      <c r="M111" s="13"/>
      <c r="N111" s="13"/>
      <c r="O111" s="13"/>
      <c r="P111" s="14"/>
    </row>
    <row r="112" spans="1:16" ht="14.25">
      <c r="A112" s="16">
        <v>109</v>
      </c>
      <c r="B112" s="25">
        <v>115</v>
      </c>
      <c r="C112" s="14" t="s">
        <v>212</v>
      </c>
      <c r="D112" s="14" t="s">
        <v>213</v>
      </c>
      <c r="E112" s="7">
        <v>8295875444</v>
      </c>
      <c r="F112" s="15">
        <v>54</v>
      </c>
      <c r="G112" s="13" t="s">
        <v>17</v>
      </c>
      <c r="H112" s="13"/>
      <c r="I112" s="7" t="s">
        <v>18</v>
      </c>
      <c r="J112" s="13" t="s">
        <v>11</v>
      </c>
      <c r="K112" s="13" t="s">
        <v>14</v>
      </c>
      <c r="L112" s="13" t="s">
        <v>13</v>
      </c>
      <c r="M112" s="13" t="s">
        <v>12</v>
      </c>
      <c r="N112" s="13"/>
      <c r="O112" s="13"/>
      <c r="P112" s="14"/>
    </row>
    <row r="113" spans="1:16" ht="14.25">
      <c r="A113" s="16">
        <v>110</v>
      </c>
      <c r="B113" s="24">
        <v>148</v>
      </c>
      <c r="C113" s="10" t="s">
        <v>255</v>
      </c>
      <c r="D113" s="10" t="s">
        <v>256</v>
      </c>
      <c r="E113" s="3"/>
      <c r="F113" s="16">
        <v>53.2</v>
      </c>
      <c r="G113" s="3" t="s">
        <v>37</v>
      </c>
      <c r="H113" s="3"/>
      <c r="I113" s="3" t="s">
        <v>14</v>
      </c>
      <c r="J113" s="3" t="s">
        <v>12</v>
      </c>
      <c r="K113" s="3" t="s">
        <v>64</v>
      </c>
      <c r="L113" s="3"/>
      <c r="M113" s="3"/>
      <c r="N113" s="3"/>
      <c r="O113" s="3"/>
      <c r="P113" s="10"/>
    </row>
    <row r="114" spans="1:16" ht="14.25">
      <c r="A114" s="16">
        <v>111</v>
      </c>
      <c r="B114" s="25">
        <v>75</v>
      </c>
      <c r="C114" s="14" t="s">
        <v>150</v>
      </c>
      <c r="D114" s="14" t="s">
        <v>151</v>
      </c>
      <c r="E114" s="13">
        <v>9142354340</v>
      </c>
      <c r="F114" s="15">
        <f>265/5</f>
        <v>53</v>
      </c>
      <c r="G114" s="13" t="s">
        <v>10</v>
      </c>
      <c r="H114" s="13"/>
      <c r="I114" s="7" t="s">
        <v>18</v>
      </c>
      <c r="J114" s="13" t="s">
        <v>12</v>
      </c>
      <c r="K114" s="13"/>
      <c r="L114" s="13"/>
      <c r="M114" s="13"/>
      <c r="N114" s="13"/>
      <c r="O114" s="13"/>
      <c r="P114" s="14"/>
    </row>
    <row r="115" spans="1:16" ht="14.25">
      <c r="A115" s="16">
        <v>112</v>
      </c>
      <c r="B115" s="24">
        <v>157</v>
      </c>
      <c r="C115" s="10" t="s">
        <v>272</v>
      </c>
      <c r="D115" s="10" t="s">
        <v>63</v>
      </c>
      <c r="E115" s="12">
        <v>8930063924</v>
      </c>
      <c r="F115" s="16">
        <v>52.6</v>
      </c>
      <c r="G115" s="12" t="s">
        <v>17</v>
      </c>
      <c r="H115" s="3"/>
      <c r="I115" s="12" t="s">
        <v>14</v>
      </c>
      <c r="J115" s="12" t="s">
        <v>12</v>
      </c>
      <c r="K115" s="12" t="s">
        <v>26</v>
      </c>
      <c r="L115" s="12" t="s">
        <v>11</v>
      </c>
      <c r="M115" s="12" t="s">
        <v>13</v>
      </c>
      <c r="N115" s="12" t="s">
        <v>120</v>
      </c>
      <c r="O115" s="12" t="s">
        <v>18</v>
      </c>
      <c r="P115" s="10"/>
    </row>
    <row r="116" spans="1:16" ht="28.5">
      <c r="A116" s="16">
        <v>113</v>
      </c>
      <c r="B116" s="25">
        <v>118</v>
      </c>
      <c r="C116" s="14" t="s">
        <v>108</v>
      </c>
      <c r="D116" s="14" t="s">
        <v>218</v>
      </c>
      <c r="E116" s="7">
        <v>7033121482</v>
      </c>
      <c r="F116" s="15">
        <v>51.4</v>
      </c>
      <c r="G116" s="13" t="s">
        <v>10</v>
      </c>
      <c r="H116" s="13"/>
      <c r="I116" s="7" t="s">
        <v>14</v>
      </c>
      <c r="J116" s="13" t="s">
        <v>12</v>
      </c>
      <c r="K116" s="13"/>
      <c r="L116" s="13"/>
      <c r="M116" s="13"/>
      <c r="N116" s="13"/>
      <c r="O116" s="13"/>
      <c r="P116" s="14"/>
    </row>
    <row r="117" spans="1:16" ht="14.25">
      <c r="A117" s="16">
        <v>114</v>
      </c>
      <c r="B117" s="24">
        <v>151</v>
      </c>
      <c r="C117" s="10" t="s">
        <v>261</v>
      </c>
      <c r="D117" s="10" t="s">
        <v>262</v>
      </c>
      <c r="E117" s="3">
        <v>7048938614</v>
      </c>
      <c r="F117" s="16">
        <v>51.2</v>
      </c>
      <c r="G117" s="3" t="s">
        <v>17</v>
      </c>
      <c r="H117" s="3"/>
      <c r="I117" s="3" t="s">
        <v>14</v>
      </c>
      <c r="J117" s="3" t="s">
        <v>12</v>
      </c>
      <c r="K117" s="3" t="s">
        <v>18</v>
      </c>
      <c r="L117" s="3" t="s">
        <v>11</v>
      </c>
      <c r="M117" s="3" t="s">
        <v>26</v>
      </c>
      <c r="N117" s="8" t="s">
        <v>64</v>
      </c>
      <c r="O117" s="3" t="s">
        <v>13</v>
      </c>
      <c r="P117" s="10"/>
    </row>
    <row r="118" spans="1:16" ht="28.5">
      <c r="A118" s="16">
        <v>115</v>
      </c>
      <c r="B118" s="25">
        <v>122</v>
      </c>
      <c r="C118" s="14" t="s">
        <v>224</v>
      </c>
      <c r="D118" s="14" t="s">
        <v>221</v>
      </c>
      <c r="E118" s="7">
        <v>9934461907</v>
      </c>
      <c r="F118" s="15">
        <f>255/5</f>
        <v>51</v>
      </c>
      <c r="G118" s="13" t="s">
        <v>10</v>
      </c>
      <c r="H118" s="13"/>
      <c r="I118" s="7" t="s">
        <v>12</v>
      </c>
      <c r="J118" s="13" t="s">
        <v>11</v>
      </c>
      <c r="K118" s="13" t="s">
        <v>13</v>
      </c>
      <c r="L118" s="13"/>
      <c r="M118" s="13"/>
      <c r="N118" s="13"/>
      <c r="O118" s="13"/>
      <c r="P118" s="14"/>
    </row>
    <row r="119" spans="1:16" ht="14.25">
      <c r="A119" s="16">
        <v>116</v>
      </c>
      <c r="B119" s="24">
        <v>141</v>
      </c>
      <c r="C119" s="10" t="s">
        <v>244</v>
      </c>
      <c r="D119" s="10" t="s">
        <v>245</v>
      </c>
      <c r="E119" s="7">
        <v>7015250513</v>
      </c>
      <c r="F119" s="17">
        <v>50.6</v>
      </c>
      <c r="G119" s="8" t="s">
        <v>34</v>
      </c>
      <c r="H119" s="3">
        <v>180000</v>
      </c>
      <c r="I119" s="11" t="s">
        <v>14</v>
      </c>
      <c r="J119" s="3"/>
      <c r="K119" s="3"/>
      <c r="L119" s="3"/>
      <c r="M119" s="3"/>
      <c r="N119" s="3"/>
      <c r="O119" s="3"/>
      <c r="P119" s="10"/>
    </row>
    <row r="120" spans="1:16" ht="28.5">
      <c r="A120" s="16">
        <v>117</v>
      </c>
      <c r="B120" s="24">
        <v>153</v>
      </c>
      <c r="C120" s="10" t="s">
        <v>265</v>
      </c>
      <c r="D120" s="10" t="s">
        <v>266</v>
      </c>
      <c r="E120" s="3">
        <v>9729624448</v>
      </c>
      <c r="F120" s="16">
        <v>50.6</v>
      </c>
      <c r="G120" s="3" t="s">
        <v>10</v>
      </c>
      <c r="H120" s="3"/>
      <c r="I120" s="3" t="s">
        <v>12</v>
      </c>
      <c r="J120" s="3" t="s">
        <v>26</v>
      </c>
      <c r="K120" s="3"/>
      <c r="L120" s="3"/>
      <c r="M120" s="3"/>
      <c r="N120" s="3"/>
      <c r="O120" s="3"/>
      <c r="P120" s="10"/>
    </row>
    <row r="121" spans="1:16" ht="14.25">
      <c r="A121" s="16">
        <v>118</v>
      </c>
      <c r="B121" s="25">
        <v>7</v>
      </c>
      <c r="C121" s="14" t="s">
        <v>30</v>
      </c>
      <c r="D121" s="14" t="s">
        <v>31</v>
      </c>
      <c r="E121" s="13">
        <v>9548472335</v>
      </c>
      <c r="F121" s="15">
        <v>50.4</v>
      </c>
      <c r="G121" s="13" t="s">
        <v>10</v>
      </c>
      <c r="H121" s="13"/>
      <c r="I121" s="13" t="s">
        <v>14</v>
      </c>
      <c r="J121" s="13" t="s">
        <v>12</v>
      </c>
      <c r="K121" s="13" t="s">
        <v>18</v>
      </c>
      <c r="L121" s="13" t="s">
        <v>11</v>
      </c>
      <c r="M121" s="13" t="s">
        <v>26</v>
      </c>
      <c r="N121" s="13" t="s">
        <v>43</v>
      </c>
      <c r="O121" s="13" t="s">
        <v>13</v>
      </c>
      <c r="P121" s="14"/>
    </row>
    <row r="122" spans="1:16" ht="28.5">
      <c r="A122" s="16">
        <v>119</v>
      </c>
      <c r="B122" s="25">
        <v>3</v>
      </c>
      <c r="C122" s="14" t="s">
        <v>19</v>
      </c>
      <c r="D122" s="14" t="s">
        <v>20</v>
      </c>
      <c r="E122" s="13">
        <v>931571862</v>
      </c>
      <c r="F122" s="15">
        <v>49.2</v>
      </c>
      <c r="G122" s="13" t="s">
        <v>17</v>
      </c>
      <c r="H122" s="13"/>
      <c r="I122" s="13" t="s">
        <v>21</v>
      </c>
      <c r="J122" s="13" t="s">
        <v>11</v>
      </c>
      <c r="K122" s="13" t="s">
        <v>14</v>
      </c>
      <c r="L122" s="13"/>
      <c r="M122" s="13"/>
      <c r="N122" s="13"/>
      <c r="O122" s="13"/>
      <c r="P122" s="14"/>
    </row>
    <row r="123" spans="1:16" ht="28.5">
      <c r="A123" s="16">
        <v>120</v>
      </c>
      <c r="B123" s="25">
        <v>58</v>
      </c>
      <c r="C123" s="14" t="s">
        <v>118</v>
      </c>
      <c r="D123" s="6" t="s">
        <v>119</v>
      </c>
      <c r="E123" s="13">
        <v>9693489229</v>
      </c>
      <c r="F123" s="15">
        <v>48.8</v>
      </c>
      <c r="G123" s="13" t="s">
        <v>10</v>
      </c>
      <c r="H123" s="13"/>
      <c r="I123" s="13" t="s">
        <v>18</v>
      </c>
      <c r="J123" s="13" t="s">
        <v>12</v>
      </c>
      <c r="K123" s="13" t="s">
        <v>11</v>
      </c>
      <c r="L123" s="13" t="s">
        <v>13</v>
      </c>
      <c r="M123" s="13" t="s">
        <v>14</v>
      </c>
      <c r="N123" s="13" t="s">
        <v>120</v>
      </c>
      <c r="O123" s="13" t="s">
        <v>26</v>
      </c>
      <c r="P123" s="14"/>
    </row>
    <row r="124" spans="1:16" ht="28.5">
      <c r="A124" s="16">
        <v>121</v>
      </c>
      <c r="B124" s="25">
        <v>6</v>
      </c>
      <c r="C124" s="14" t="s">
        <v>28</v>
      </c>
      <c r="D124" s="14" t="s">
        <v>29</v>
      </c>
      <c r="E124" s="13">
        <v>9910263685</v>
      </c>
      <c r="F124" s="15">
        <v>48.6</v>
      </c>
      <c r="G124" s="13" t="s">
        <v>17</v>
      </c>
      <c r="H124" s="13">
        <v>350000</v>
      </c>
      <c r="I124" s="13" t="s">
        <v>14</v>
      </c>
      <c r="J124" s="13"/>
      <c r="K124" s="13"/>
      <c r="L124" s="13"/>
      <c r="M124" s="13"/>
      <c r="N124" s="13"/>
      <c r="O124" s="13"/>
      <c r="P124" s="14"/>
    </row>
    <row r="125" spans="1:16" s="2" customFormat="1" ht="28.5">
      <c r="A125" s="16">
        <v>122</v>
      </c>
      <c r="B125" s="22">
        <v>17</v>
      </c>
      <c r="C125" s="5" t="s">
        <v>53</v>
      </c>
      <c r="D125" s="5" t="s">
        <v>54</v>
      </c>
      <c r="E125" s="4">
        <v>9810367541</v>
      </c>
      <c r="F125" s="19">
        <v>48.4</v>
      </c>
      <c r="G125" s="4" t="s">
        <v>10</v>
      </c>
      <c r="H125" s="4"/>
      <c r="I125" s="4" t="s">
        <v>14</v>
      </c>
      <c r="J125" s="4" t="s">
        <v>18</v>
      </c>
      <c r="K125" s="4" t="s">
        <v>26</v>
      </c>
      <c r="L125" s="4" t="s">
        <v>12</v>
      </c>
      <c r="M125" s="4" t="s">
        <v>13</v>
      </c>
      <c r="N125" s="4" t="s">
        <v>11</v>
      </c>
      <c r="O125" s="4" t="s">
        <v>64</v>
      </c>
      <c r="P125" s="5" t="s">
        <v>128</v>
      </c>
    </row>
    <row r="126" spans="1:16" ht="28.5">
      <c r="A126" s="16">
        <v>123</v>
      </c>
      <c r="B126" s="25">
        <v>50</v>
      </c>
      <c r="C126" s="14" t="s">
        <v>104</v>
      </c>
      <c r="D126" s="6" t="s">
        <v>105</v>
      </c>
      <c r="E126" s="13">
        <v>9351798654</v>
      </c>
      <c r="F126" s="15">
        <v>48</v>
      </c>
      <c r="G126" s="13" t="s">
        <v>10</v>
      </c>
      <c r="H126" s="13"/>
      <c r="I126" s="7" t="s">
        <v>12</v>
      </c>
      <c r="J126" s="13"/>
      <c r="K126" s="13"/>
      <c r="L126" s="13"/>
      <c r="M126" s="13"/>
      <c r="N126" s="13"/>
      <c r="O126" s="13"/>
      <c r="P126" s="14"/>
    </row>
    <row r="127" spans="1:16" ht="28.5">
      <c r="A127" s="16">
        <v>124</v>
      </c>
      <c r="B127" s="25">
        <v>120</v>
      </c>
      <c r="C127" s="14" t="s">
        <v>220</v>
      </c>
      <c r="D127" s="14" t="s">
        <v>221</v>
      </c>
      <c r="E127" s="7">
        <v>9934461907</v>
      </c>
      <c r="F127" s="15">
        <v>47.8</v>
      </c>
      <c r="G127" s="13" t="s">
        <v>10</v>
      </c>
      <c r="H127" s="13"/>
      <c r="I127" s="7" t="s">
        <v>12</v>
      </c>
      <c r="J127" s="13" t="s">
        <v>11</v>
      </c>
      <c r="K127" s="13" t="s">
        <v>13</v>
      </c>
      <c r="L127" s="13"/>
      <c r="M127" s="13"/>
      <c r="N127" s="13"/>
      <c r="O127" s="13"/>
      <c r="P127" s="14"/>
    </row>
    <row r="128" spans="1:16" ht="14.25">
      <c r="A128" s="16">
        <v>125</v>
      </c>
      <c r="B128" s="25">
        <v>103</v>
      </c>
      <c r="C128" s="14" t="s">
        <v>193</v>
      </c>
      <c r="D128" s="14" t="s">
        <v>194</v>
      </c>
      <c r="E128" s="7">
        <v>9306827708</v>
      </c>
      <c r="F128" s="15">
        <v>47.5</v>
      </c>
      <c r="G128" s="13" t="s">
        <v>40</v>
      </c>
      <c r="H128" s="13"/>
      <c r="I128" s="7" t="s">
        <v>12</v>
      </c>
      <c r="J128" s="13" t="s">
        <v>64</v>
      </c>
      <c r="K128" s="13" t="s">
        <v>18</v>
      </c>
      <c r="L128" s="13" t="s">
        <v>14</v>
      </c>
      <c r="M128" s="13" t="s">
        <v>11</v>
      </c>
      <c r="N128" s="13" t="s">
        <v>13</v>
      </c>
      <c r="O128" s="13"/>
      <c r="P128" s="14"/>
    </row>
    <row r="129" spans="1:16" ht="14.25">
      <c r="A129" s="16">
        <v>126</v>
      </c>
      <c r="B129" s="25">
        <v>119</v>
      </c>
      <c r="C129" s="14" t="s">
        <v>149</v>
      </c>
      <c r="D129" s="14" t="s">
        <v>219</v>
      </c>
      <c r="E129" s="7">
        <v>7982802760</v>
      </c>
      <c r="F129" s="15">
        <v>47.2</v>
      </c>
      <c r="G129" s="13" t="s">
        <v>17</v>
      </c>
      <c r="H129" s="13">
        <v>150000</v>
      </c>
      <c r="I129" s="7" t="s">
        <v>11</v>
      </c>
      <c r="J129" s="13"/>
      <c r="K129" s="13"/>
      <c r="L129" s="13"/>
      <c r="M129" s="13"/>
      <c r="N129" s="13"/>
      <c r="O129" s="13"/>
      <c r="P129" s="14"/>
    </row>
    <row r="130" spans="1:16" ht="28.5">
      <c r="A130" s="16">
        <v>127</v>
      </c>
      <c r="B130" s="25">
        <v>110</v>
      </c>
      <c r="C130" s="14" t="s">
        <v>139</v>
      </c>
      <c r="D130" s="14" t="s">
        <v>206</v>
      </c>
      <c r="E130" s="7">
        <v>7070177069</v>
      </c>
      <c r="F130" s="15">
        <v>47</v>
      </c>
      <c r="G130" s="13" t="s">
        <v>10</v>
      </c>
      <c r="H130" s="13"/>
      <c r="I130" s="7" t="s">
        <v>18</v>
      </c>
      <c r="J130" s="13" t="s">
        <v>12</v>
      </c>
      <c r="K130" s="13" t="s">
        <v>14</v>
      </c>
      <c r="L130" s="13"/>
      <c r="M130" s="13"/>
      <c r="N130" s="13"/>
      <c r="O130" s="13"/>
      <c r="P130" s="14"/>
    </row>
    <row r="131" spans="1:16" s="2" customFormat="1" ht="28.5">
      <c r="A131" s="16">
        <v>128</v>
      </c>
      <c r="B131" s="22">
        <v>51</v>
      </c>
      <c r="C131" s="5" t="s">
        <v>106</v>
      </c>
      <c r="D131" s="5" t="s">
        <v>107</v>
      </c>
      <c r="E131" s="4">
        <v>9871428408</v>
      </c>
      <c r="F131" s="19">
        <v>46.8</v>
      </c>
      <c r="G131" s="4" t="s">
        <v>17</v>
      </c>
      <c r="H131" s="4"/>
      <c r="I131" s="4" t="s">
        <v>18</v>
      </c>
      <c r="J131" s="4"/>
      <c r="K131" s="4"/>
      <c r="L131" s="4"/>
      <c r="M131" s="4"/>
      <c r="N131" s="4"/>
      <c r="O131" s="4"/>
      <c r="P131" s="5" t="s">
        <v>126</v>
      </c>
    </row>
    <row r="132" spans="1:16" ht="28.5">
      <c r="A132" s="16">
        <v>129</v>
      </c>
      <c r="B132" s="25">
        <v>112</v>
      </c>
      <c r="C132" s="14" t="s">
        <v>207</v>
      </c>
      <c r="D132" s="14" t="s">
        <v>208</v>
      </c>
      <c r="E132" s="7">
        <v>9654020808</v>
      </c>
      <c r="F132" s="15">
        <v>46.67</v>
      </c>
      <c r="G132" s="13" t="s">
        <v>10</v>
      </c>
      <c r="H132" s="13"/>
      <c r="I132" s="7" t="s">
        <v>14</v>
      </c>
      <c r="J132" s="13" t="s">
        <v>11</v>
      </c>
      <c r="K132" s="13" t="s">
        <v>26</v>
      </c>
      <c r="L132" s="13" t="s">
        <v>64</v>
      </c>
      <c r="M132" s="13" t="s">
        <v>13</v>
      </c>
      <c r="N132" s="13" t="s">
        <v>12</v>
      </c>
      <c r="O132" s="13" t="s">
        <v>18</v>
      </c>
      <c r="P132" s="14"/>
    </row>
    <row r="133" spans="1:16" ht="14.25">
      <c r="A133" s="16">
        <v>130</v>
      </c>
      <c r="B133" s="25">
        <v>72</v>
      </c>
      <c r="C133" s="14" t="s">
        <v>146</v>
      </c>
      <c r="D133" s="14" t="s">
        <v>147</v>
      </c>
      <c r="E133" s="7">
        <v>9717566546</v>
      </c>
      <c r="F133" s="15">
        <f>232/5</f>
        <v>46.4</v>
      </c>
      <c r="G133" s="13" t="s">
        <v>17</v>
      </c>
      <c r="H133" s="13"/>
      <c r="I133" s="7" t="s">
        <v>12</v>
      </c>
      <c r="J133" s="13" t="s">
        <v>14</v>
      </c>
      <c r="K133" s="13" t="s">
        <v>26</v>
      </c>
      <c r="L133" s="13" t="s">
        <v>18</v>
      </c>
      <c r="M133" s="13" t="s">
        <v>11</v>
      </c>
      <c r="N133" s="13" t="s">
        <v>120</v>
      </c>
      <c r="O133" s="13" t="s">
        <v>13</v>
      </c>
      <c r="P133" s="14"/>
    </row>
    <row r="134" spans="1:16" ht="28.5">
      <c r="A134" s="16">
        <v>131</v>
      </c>
      <c r="B134" s="25">
        <v>104</v>
      </c>
      <c r="C134" s="14" t="s">
        <v>195</v>
      </c>
      <c r="D134" s="14" t="s">
        <v>196</v>
      </c>
      <c r="E134" s="7">
        <v>8126854584</v>
      </c>
      <c r="F134" s="15">
        <v>46.2</v>
      </c>
      <c r="G134" s="13" t="s">
        <v>10</v>
      </c>
      <c r="H134" s="13"/>
      <c r="I134" s="7" t="s">
        <v>197</v>
      </c>
      <c r="J134" s="13" t="s">
        <v>14</v>
      </c>
      <c r="K134" s="13"/>
      <c r="L134" s="13"/>
      <c r="M134" s="13"/>
      <c r="N134" s="13"/>
      <c r="O134" s="13"/>
      <c r="P134" s="14"/>
    </row>
    <row r="135" spans="1:16" ht="14.25">
      <c r="A135" s="16">
        <v>132</v>
      </c>
      <c r="B135" s="32">
        <v>135</v>
      </c>
      <c r="C135" s="28" t="s">
        <v>235</v>
      </c>
      <c r="D135" s="28" t="s">
        <v>236</v>
      </c>
      <c r="E135" s="29">
        <v>9991903317</v>
      </c>
      <c r="F135" s="30">
        <v>46</v>
      </c>
      <c r="G135" s="31" t="s">
        <v>83</v>
      </c>
      <c r="H135" s="31"/>
      <c r="I135" s="31" t="s">
        <v>14</v>
      </c>
      <c r="J135" s="31" t="s">
        <v>64</v>
      </c>
      <c r="K135" s="31" t="s">
        <v>26</v>
      </c>
      <c r="L135" s="31" t="s">
        <v>12</v>
      </c>
      <c r="M135" s="31" t="s">
        <v>13</v>
      </c>
      <c r="N135" s="31"/>
      <c r="O135" s="31"/>
      <c r="P135" s="9"/>
    </row>
    <row r="136" spans="1:16" ht="28.5">
      <c r="A136" s="16">
        <v>133</v>
      </c>
      <c r="B136" s="25">
        <v>4</v>
      </c>
      <c r="C136" s="14" t="s">
        <v>22</v>
      </c>
      <c r="D136" s="14" t="s">
        <v>23</v>
      </c>
      <c r="E136" s="13">
        <v>9304609368</v>
      </c>
      <c r="F136" s="15">
        <v>45.4</v>
      </c>
      <c r="G136" s="13" t="s">
        <v>10</v>
      </c>
      <c r="H136" s="13"/>
      <c r="I136" s="13" t="s">
        <v>18</v>
      </c>
      <c r="J136" s="13"/>
      <c r="K136" s="13"/>
      <c r="L136" s="13"/>
      <c r="M136" s="13"/>
      <c r="N136" s="13"/>
      <c r="O136" s="13"/>
      <c r="P136" s="14"/>
    </row>
    <row r="137" spans="1:16" s="2" customFormat="1" ht="28.5">
      <c r="A137" s="16">
        <v>134</v>
      </c>
      <c r="B137" s="22">
        <v>106</v>
      </c>
      <c r="C137" s="5" t="s">
        <v>22</v>
      </c>
      <c r="D137" s="5" t="s">
        <v>200</v>
      </c>
      <c r="E137" s="4">
        <v>9572749727</v>
      </c>
      <c r="F137" s="19">
        <v>45.4</v>
      </c>
      <c r="G137" s="4" t="s">
        <v>37</v>
      </c>
      <c r="H137" s="4"/>
      <c r="I137" s="4" t="s">
        <v>18</v>
      </c>
      <c r="J137" s="4" t="s">
        <v>64</v>
      </c>
      <c r="K137" s="4" t="s">
        <v>26</v>
      </c>
      <c r="L137" s="4" t="s">
        <v>12</v>
      </c>
      <c r="M137" s="4"/>
      <c r="N137" s="4"/>
      <c r="O137" s="4"/>
      <c r="P137" s="5" t="s">
        <v>229</v>
      </c>
    </row>
    <row r="138" spans="1:16" ht="28.5">
      <c r="A138" s="16">
        <v>135</v>
      </c>
      <c r="B138" s="24">
        <v>154</v>
      </c>
      <c r="C138" s="10" t="s">
        <v>267</v>
      </c>
      <c r="D138" s="10" t="s">
        <v>268</v>
      </c>
      <c r="E138" s="12">
        <v>9509559335</v>
      </c>
      <c r="F138" s="18">
        <v>45.17</v>
      </c>
      <c r="G138" s="3" t="s">
        <v>10</v>
      </c>
      <c r="H138" s="3"/>
      <c r="I138" s="3" t="s">
        <v>26</v>
      </c>
      <c r="J138" s="3" t="s">
        <v>18</v>
      </c>
      <c r="K138" s="3"/>
      <c r="L138" s="3"/>
      <c r="M138" s="3"/>
      <c r="N138" s="3"/>
      <c r="O138" s="3"/>
      <c r="P138" s="10"/>
    </row>
    <row r="139" spans="1:16" ht="14.25">
      <c r="A139" s="16">
        <v>136</v>
      </c>
      <c r="B139" s="25">
        <v>77</v>
      </c>
      <c r="C139" s="14" t="s">
        <v>154</v>
      </c>
      <c r="D139" s="14" t="s">
        <v>155</v>
      </c>
      <c r="E139" s="7">
        <v>9467186857</v>
      </c>
      <c r="F139" s="15">
        <f>222/5</f>
        <v>44.4</v>
      </c>
      <c r="G139" s="13" t="s">
        <v>17</v>
      </c>
      <c r="H139" s="13"/>
      <c r="I139" s="7" t="s">
        <v>12</v>
      </c>
      <c r="J139" s="13" t="s">
        <v>14</v>
      </c>
      <c r="K139" s="13" t="s">
        <v>26</v>
      </c>
      <c r="L139" s="13" t="s">
        <v>18</v>
      </c>
      <c r="M139" s="13" t="s">
        <v>11</v>
      </c>
      <c r="N139" s="13" t="s">
        <v>120</v>
      </c>
      <c r="O139" s="13" t="s">
        <v>13</v>
      </c>
      <c r="P139" s="14"/>
    </row>
    <row r="140" spans="1:16" ht="28.5">
      <c r="A140" s="16">
        <v>137</v>
      </c>
      <c r="B140" s="25">
        <v>2</v>
      </c>
      <c r="C140" s="14" t="s">
        <v>15</v>
      </c>
      <c r="D140" s="14" t="s">
        <v>16</v>
      </c>
      <c r="E140" s="13">
        <v>9810301044</v>
      </c>
      <c r="F140" s="15">
        <v>43.4</v>
      </c>
      <c r="G140" s="13" t="s">
        <v>17</v>
      </c>
      <c r="H140" s="13"/>
      <c r="I140" s="13" t="s">
        <v>18</v>
      </c>
      <c r="J140" s="13"/>
      <c r="K140" s="13"/>
      <c r="L140" s="13"/>
      <c r="M140" s="13"/>
      <c r="N140" s="13"/>
      <c r="O140" s="13"/>
      <c r="P140" s="14"/>
    </row>
    <row r="141" spans="1:16" ht="14.25">
      <c r="A141" s="16">
        <v>138</v>
      </c>
      <c r="B141" s="25">
        <v>1</v>
      </c>
      <c r="C141" s="14" t="s">
        <v>8</v>
      </c>
      <c r="D141" s="14" t="s">
        <v>9</v>
      </c>
      <c r="E141" s="13">
        <v>9711213621</v>
      </c>
      <c r="F141" s="15">
        <v>43</v>
      </c>
      <c r="G141" s="13" t="s">
        <v>10</v>
      </c>
      <c r="H141" s="13"/>
      <c r="I141" s="13" t="s">
        <v>11</v>
      </c>
      <c r="J141" s="13" t="s">
        <v>12</v>
      </c>
      <c r="K141" s="13" t="s">
        <v>13</v>
      </c>
      <c r="L141" s="13" t="s">
        <v>14</v>
      </c>
      <c r="M141" s="45" t="s">
        <v>302</v>
      </c>
      <c r="N141" s="13"/>
      <c r="O141" s="13"/>
      <c r="P141" s="14"/>
    </row>
  </sheetData>
  <sheetProtection/>
  <mergeCells count="11">
    <mergeCell ref="A2:A3"/>
    <mergeCell ref="A1:P1"/>
    <mergeCell ref="G2:G3"/>
    <mergeCell ref="H2:H3"/>
    <mergeCell ref="B2:B3"/>
    <mergeCell ref="I2:O2"/>
    <mergeCell ref="P2:P3"/>
    <mergeCell ref="C2:C3"/>
    <mergeCell ref="D2:D3"/>
    <mergeCell ref="E2:E3"/>
    <mergeCell ref="F2:F3"/>
  </mergeCells>
  <printOptions/>
  <pageMargins left="0.35433070866141736" right="0.1968503937007874" top="0.3937007874015748" bottom="0.35433070866141736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2020-11-04T11:43:26Z</dcterms:modified>
  <cp:category/>
  <cp:version/>
  <cp:contentType/>
  <cp:contentStatus/>
</cp:coreProperties>
</file>